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A:\DPE\02 NOWA PERSPEKTYWA 2014 - 2020\Harmonogram naborów\2020 Harmonogram naborów\AKTUALIZACJA HARMONOGRAMU - KWIECIEŃ 2020\"/>
    </mc:Choice>
  </mc:AlternateContent>
  <bookViews>
    <workbookView xWindow="-105" yWindow="-105" windowWidth="23250" windowHeight="12570" firstSheet="2" activeTab="2"/>
  </bookViews>
  <sheets>
    <sheet name="Arkusz2" sheetId="1" state="hidden" r:id="rId1"/>
    <sheet name="turystyka" sheetId="2" state="hidden" r:id="rId2"/>
    <sheet name="2020" sheetId="6" r:id="rId3"/>
    <sheet name="Arkusz1" sheetId="8" r:id="rId4"/>
  </sheets>
  <definedNames>
    <definedName name="_xlnm.Print_Area" localSheetId="2">'2020'!$A$1:$J$80</definedName>
    <definedName name="_xlnm.Print_Area" localSheetId="0">Arkusz2!$A$1:$I$24</definedName>
    <definedName name="_xlnm.Print_Titles" localSheetId="2">'2020'!$7:$7</definedName>
    <definedName name="Z_62412EED_A786_43C6_8593_8426B4A9D420_.wvu.PrintArea" localSheetId="0" hidden="1">Arkusz2!$A$1:$I$24</definedName>
    <definedName name="Z_7488D3E0_45B0_4452_B431_9649518CCA98_.wvu.PrintArea" localSheetId="0" hidden="1">Arkusz2!$A$1:$I$24</definedName>
    <definedName name="Z_7FE34C6F_E5C5_4CFA_8AC5_65F19697820F_.wvu.PrintArea" localSheetId="0" hidden="1">Arkusz2!$A$1:$I$24</definedName>
    <definedName name="Z_AD82BCEB_C7F6_47A8_8BF1_CCA7CDDEA810_.wvu.PrintArea" localSheetId="0" hidden="1">Arkusz2!$A$1:$I$24</definedName>
    <definedName name="Z_B91D411A_F4F3_457B_A267_E1BABADA3EB6_.wvu.PrintArea" localSheetId="0" hidden="1">Arkusz2!$A$1:$I$24</definedName>
    <definedName name="Z_DD4474E5_D5C4_4547_AA7D_7B42369A270E_.wvu.PrintArea" localSheetId="0" hidden="1">Arkusz2!$A$1:$I$24</definedName>
    <definedName name="Z_E45D2A30_37A3_41E8_841B_035952EA1EE5_.wvu.PrintArea" localSheetId="0" hidden="1">Arkusz2!$A$1:$I$24</definedName>
  </definedNames>
  <calcPr calcId="152511"/>
  <customWorkbookViews>
    <customWorkbookView name="Agata Kopeć - Widok osobisty" guid="{B91D411A-F4F3-457B-A267-E1BABADA3EB6}" mergeInterval="0" personalView="1" maximized="1" windowWidth="1916" windowHeight="855" activeSheetId="4"/>
    <customWorkbookView name="Aleksandra Kondracka - Widok osobisty" guid="{7488D3E0-45B0-4452-B431-9649518CCA98}" mergeInterval="0" personalView="1" maximized="1" xWindow="-9" yWindow="-9" windowWidth="1698" windowHeight="1020" activeSheetId="5"/>
    <customWorkbookView name="jkowalczyk - Widok osobisty" guid="{AD82BCEB-C7F6-47A8-8BF1-CCA7CDDEA810}" mergeInterval="0" personalView="1" maximized="1" xWindow="1" yWindow="1" windowWidth="1276" windowHeight="795" activeSheetId="5"/>
    <customWorkbookView name="Marta Meyer - Widok osobisty" guid="{62412EED-A786-43C6-8593-8426B4A9D420}" mergeInterval="0" personalView="1" maximized="1" windowWidth="1916" windowHeight="855" activeSheetId="5"/>
    <customWorkbookView name="Agata Gęsiak-Kaniuka - Widok osobisty" guid="{7FE34C6F-E5C5-4CFA-8AC5-65F19697820F}" mergeInterval="0" personalView="1" maximized="1" windowWidth="1885" windowHeight="887" activeSheetId="4"/>
    <customWorkbookView name="Filip  Baranowski - Widok osobisty" guid="{E45D2A30-37A3-41E8-841B-035952EA1EE5}" mergeInterval="0" personalView="1" maximized="1" windowWidth="1916" windowHeight="851" activeSheetId="5"/>
    <customWorkbookView name="ksiodmiak - Widok osobisty" guid="{DD4474E5-D5C4-4547-AA7D-7B42369A270E}" mergeInterval="0" personalView="1" maximized="1" xWindow="1" yWindow="1" windowWidth="1276" windowHeight="795" activeSheetId="4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6" l="1"/>
  <c r="G80" i="6"/>
  <c r="G30" i="6" l="1"/>
  <c r="G27" i="6"/>
  <c r="G13" i="6"/>
  <c r="G79" i="6" l="1"/>
  <c r="G78" i="6"/>
  <c r="F73" i="6"/>
  <c r="D3" i="8" l="1"/>
  <c r="F55" i="6" l="1"/>
  <c r="F60" i="6"/>
  <c r="F43" i="6" l="1"/>
  <c r="F15" i="6" l="1"/>
  <c r="F27" i="6" l="1"/>
  <c r="F30" i="6" l="1"/>
  <c r="F75" i="6" l="1"/>
  <c r="F66" i="6"/>
  <c r="F65" i="6"/>
  <c r="F64" i="6"/>
  <c r="F61" i="6"/>
  <c r="F38" i="6"/>
  <c r="F35" i="6"/>
  <c r="F29" i="6"/>
  <c r="F24" i="6"/>
  <c r="F21" i="6"/>
  <c r="F18" i="6"/>
  <c r="F10" i="6"/>
  <c r="F13" i="6"/>
  <c r="F80" i="6" l="1"/>
  <c r="F17" i="6"/>
  <c r="F79" i="6" s="1"/>
  <c r="F78" i="6" l="1"/>
  <c r="E3" i="2"/>
  <c r="F3" i="2" s="1"/>
  <c r="E4" i="2"/>
  <c r="F4" i="2" s="1"/>
  <c r="E7" i="2"/>
  <c r="F7" i="2" s="1"/>
  <c r="E8" i="2"/>
  <c r="F8" i="2" s="1"/>
  <c r="F5" i="2" l="1"/>
  <c r="F9" i="2"/>
  <c r="F11" i="2" l="1"/>
</calcChain>
</file>

<file path=xl/comments1.xml><?xml version="1.0" encoding="utf-8"?>
<comments xmlns="http://schemas.openxmlformats.org/spreadsheetml/2006/main">
  <authors>
    <author>wsobolewska</author>
  </authors>
  <commentLis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76 mln świdnica przeliczone na kurs 39743-październikowy i zaokraglone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 68 mln lotnisko przeliczone na kurs 3,9743 i zaokraglone kurs październik</t>
        </r>
      </text>
    </comment>
  </commentList>
</comments>
</file>

<file path=xl/sharedStrings.xml><?xml version="1.0" encoding="utf-8"?>
<sst xmlns="http://schemas.openxmlformats.org/spreadsheetml/2006/main" count="331" uniqueCount="265">
  <si>
    <t>Numer i nazwa Działania</t>
  </si>
  <si>
    <t>Rozpoczęcie naboru
(kwartał, rok)*</t>
  </si>
  <si>
    <t>Wnioskodawcy
(ogólnie)</t>
  </si>
  <si>
    <t>Rodzaje projektów</t>
  </si>
  <si>
    <t>Szacunkowe kwoty EFRR przewidziane na rodzaj projektu (EUR)**</t>
  </si>
  <si>
    <t>kategoria interwencji</t>
  </si>
  <si>
    <t>Planowany maksymalny poziom dofinansowania***</t>
  </si>
  <si>
    <t>Tryb wyboru projektów</t>
  </si>
  <si>
    <t>Najpóźniejszy termin złożenia ostatniego wniosku o płatność
(kwartał, rok)</t>
  </si>
  <si>
    <t>Przedsiębiorstwa</t>
  </si>
  <si>
    <t>konkursowy</t>
  </si>
  <si>
    <t>IV-2013</t>
  </si>
  <si>
    <t>Działanie 1.2 Doradztwo dla firm oraz wsparcie dla Instytucji Otoczenia Biznesu</t>
  </si>
  <si>
    <t>I-2011</t>
  </si>
  <si>
    <t>MŚP/IOB</t>
  </si>
  <si>
    <t>Dotacje w zakresie nawiązywanie kontaktów gospodarczych (targi, misje)</t>
  </si>
  <si>
    <t>II-2011</t>
  </si>
  <si>
    <t>Dotacje na doradztwo w zakresie B+R+I</t>
  </si>
  <si>
    <t>III-2011</t>
  </si>
  <si>
    <t xml:space="preserve">MŚP </t>
  </si>
  <si>
    <t>Dotacje na doradztwo dla MŚP</t>
  </si>
  <si>
    <t>II-2014</t>
  </si>
  <si>
    <t>4.3 Poprawa jakości powietrza</t>
  </si>
  <si>
    <t>Wszyscy Wnioskodawcy działania 4.3 zgodnie z URPO</t>
  </si>
  <si>
    <t xml:space="preserve">Projekty dotyczące:
- nabycia urządzeń, sprzętu itp.,
- modernizacji źródeł ciepła,
- wymiany źródeł ciepła 
służących obniżeniu emisji zanieczyszczeń z obiektów użyteczności publicznej, m.in. kotłów c.o., systemów oczyszczania gazów odlotowych itp.
</t>
  </si>
  <si>
    <t>4.6 Wsparcie instytucji zajmujących się zabezpieczeniem środowiska naturalnego</t>
  </si>
  <si>
    <t>Wszyscy Wnioskodawcy działania 4.6 zgodnie z URPO</t>
  </si>
  <si>
    <t>Wszystkie rodzaje projektów działania 4.6 zgodnie z URPO (oprócz projektów dot. wymiany doświadczeń międzynarodowych i międzyregionalnych)</t>
  </si>
  <si>
    <t>50, 53, 54</t>
  </si>
  <si>
    <t>4.7 Ochrona bioróżnorodności i edukacja ekologiczna</t>
  </si>
  <si>
    <t>Wszyscy Wnioskodawcy działania 4.7 zgodnie z URPO</t>
  </si>
  <si>
    <t>Wszystkie rodzaje projektów działania 4.7zgodnie z URPO (oprócz projektów dot. budowy, modernizacji i doposażenia infrastruktury
służącej szeroko pojętej edukacji ekologicznej oraz przedsięwzięć z zakresu współpracy międzynarodowej i międzyregionalnej)</t>
  </si>
  <si>
    <t>5.1 Odnawialne źródła energii</t>
  </si>
  <si>
    <t>wszyscy wnioskodawcy działania 5.1 zgodnie z URPO</t>
  </si>
  <si>
    <t>– budowa, modernizacja jednostek wytwarzania energii ze źródeł odnawialnych opartych o energię wodną (w tym geotermalną)</t>
  </si>
  <si>
    <t>– budowa, modernizacja jednostek wytwarzania energii ze źródeł odnawialnych opartych o biomasę</t>
  </si>
  <si>
    <t>5.3 Ciepłownictwo i kogeneracja</t>
  </si>
  <si>
    <t>wszyscy wnioskodawcy działania 5.3  zgodnie z URPO</t>
  </si>
  <si>
    <t>wszystkie rodzaje projektów działania 5.3 wymienione w URPO z wyjątkiem przedsięwzięć z zakresu wpółpracy międzynarodowej i międzyregionalnej</t>
  </si>
  <si>
    <t>* Termin rozpoczęcia naboru może być przesunięty ze wzgledu na brak wymaganych rozporządzeń dotyczących stosowania pomocy publicznej lub innych regulacji.</t>
  </si>
  <si>
    <t>** Podana kwota ma charakter orientacyjny i może ulec zmianie ze względu na różnice kursowe oraz dostępność środków w działaniu.</t>
  </si>
  <si>
    <t>*** Poziom może ulec zmianie zgodnie z zasadami pomocy publicznej lub innymi wytycznymi.</t>
  </si>
  <si>
    <t>RAMOWY PLAN REALIZACJI RPO NA LATA 2011-2012</t>
  </si>
  <si>
    <t>14/K/6.4/2009 - "Turystyka kulturowa -- informatyzacja instytucji kultury"</t>
  </si>
  <si>
    <t>15/K/6.4/2009 - "Turystyka kulturowa -- bazy danych"</t>
  </si>
  <si>
    <t>19/K/6.5/2009 - "Działania wspierające infrastrukturę turystyczną i kulturową -- e-usługi"</t>
  </si>
  <si>
    <t>22/K/6.5/2009 " Bezpieczeństwo turystów - systemy elektroniczne "</t>
  </si>
  <si>
    <t>alokacja na nabór (EUR)</t>
  </si>
  <si>
    <t>wybrane (PLN)</t>
  </si>
  <si>
    <t>wybrane (EUR) wg 
kursu 4,08</t>
  </si>
  <si>
    <t>alokacja na powtórzony nabór EUR</t>
  </si>
  <si>
    <t>kategoria 
interwencji</t>
  </si>
  <si>
    <t>działanie 6.4</t>
  </si>
  <si>
    <t>działanie 6.5</t>
  </si>
  <si>
    <t>propozycja przeniesienia z instytucji na bazy danych z KI 11 na 13</t>
  </si>
  <si>
    <t>propozycja przeniesienia z systemów na e-usługi z KI 11 na 13</t>
  </si>
  <si>
    <t xml:space="preserve">6.4 turystyka kulturowa </t>
  </si>
  <si>
    <t xml:space="preserve">6.5 Działania wspierające infrastrukturę turystyczną i kulturową </t>
  </si>
  <si>
    <t>total</t>
  </si>
  <si>
    <t>alokacja pomniejszona o kwotę zabezpieczoną na odwołania (EUR)</t>
  </si>
  <si>
    <t>wszyscy wnioskodawcy działania 6.5 zgodnie z URPO</t>
  </si>
  <si>
    <t>Projekty dotyczące e-usług w dziedzinie turystyki i kultury</t>
  </si>
  <si>
    <t>wszyscy wnioskodawcy działania 6.4 zgodnie z URPO</t>
  </si>
  <si>
    <t xml:space="preserve">Projekty z zakresu upowszechniania informacji o dziedzictwie przeszłości oraz o przedsięwzięciach jednostek kultury:  tworzenie i upowszechnianie baz danych dotyczących twórców, wybitnych dzieł kultury, wydarzeń kulturalnych (zgodnie z URPO pkt. a) </t>
  </si>
  <si>
    <t>DIP</t>
  </si>
  <si>
    <t>IZ RPO</t>
  </si>
  <si>
    <t>Informacje dodatkowe:</t>
  </si>
  <si>
    <t>kwota faktycznie dostępna w działaniu po odjęciu projektu indywidualnego przeliczonego wg kursu 4,08 oraz 10000000 dotychczas ogłoszonych konkursów (obecna suma konkursów to 4786083)</t>
  </si>
  <si>
    <t>kwota, która jest faktycznie dostępna w działaniu po odjęciu projektu indywidualnego przeliczonego wg kursu 4,08 oraz odjęciu 33000 eur na współpracę
Propozycja powrotu - tzn przeniesienia naboru na 2011</t>
  </si>
  <si>
    <t>Projekty dotyczące doposażenia w sprzęt informatyczny, niezbędny do prawidłowego funkcjonowania instytucji kultury, w tym także oprogramowania komputerowego  ułatwiającego ich wewnętrzne zarządzanie.</t>
  </si>
  <si>
    <t>I-2013</t>
  </si>
  <si>
    <t>W działaniach 1.2, 1.4, 2.1, 2.2, 3.3, 4.1, 4.5, 4.6, 4.7, 5.1, 5.3, 6.1, 6.2 i 6.4 w I kwartale 2012 r. przewidywane są nabory dotyczące przedsięwzięć z zakresu współpracy międzynarodowej i międzyregionalnej (m.in. seminaria, konferencje) w celu zapewnienia wymiany dobrych praktyk oraz doświadczeń. Ze względu na proces oceny, wyboru oraz podpisywania umów w innych naborach w tych działaniach oraz ze względu na towarzyszące tym procesom różnice kursu EUR/PLN kwoty przewidziane na te nabory oraz ich ogólny harmonogram zostanie określony terminie późniejszym.</t>
  </si>
  <si>
    <t>Projekty dotyczące elektronicznych systemów służących bezpieczeństwu turystów</t>
  </si>
  <si>
    <t>II-2013</t>
  </si>
  <si>
    <t>85% i/lub zgodnie z odpowiednim programem pomocowym</t>
  </si>
  <si>
    <t>IV-2011</t>
  </si>
  <si>
    <t>systemowy</t>
  </si>
  <si>
    <t>instytucje kultury: samorządowe, państwowe oraz współprowadzone z Ministrem właściwym ds. kultury i dziedzictwa narodowego</t>
  </si>
  <si>
    <t>Działanie 3.2
Transport i infrastruktura kolejowa</t>
  </si>
  <si>
    <t>Działanie 3.3
Transport i miejski i podmiejski</t>
  </si>
  <si>
    <t>Jednostki samorządu terytorialnego, ich związki i stowarzyszenia;</t>
  </si>
  <si>
    <t>Projekty dotyczące likwidacji ograniczeń wynikających z braku lub złego stanu sieci kolejowej (wyłącznie projekty o dużym znaczeniu dla regionu z wyłączeniem linii kolejowych o znaczeniu państwowym).</t>
  </si>
  <si>
    <t>Projekty dotyczące zakupu urządzeń oraz budowy i modernizacji infrastruktury kolejowej niezbędnej do uruchomienia nowych linii (z wyłączeniem linii kolejowych o znaczeniu państwowym).</t>
  </si>
  <si>
    <t>19 200 000****</t>
  </si>
  <si>
    <t>17 200 000****</t>
  </si>
  <si>
    <t>**** Środki finansowe na udzielenie dofinansowania w ramach tego naboru będą pochodzić z oszczędności powstałych w Priorytecie lub z ewentualnych dodatkowych środków pochodzących z Krajowej Rezerwy Wykonania.</t>
  </si>
  <si>
    <t>Numer i nazwa Działania/Poddziałania</t>
  </si>
  <si>
    <t>Typ projektów mogących uzyskać dofinansowanie</t>
  </si>
  <si>
    <t>Działanie 3.4 Wdrażanie strategii niskoemisyjnych</t>
  </si>
  <si>
    <t>Dodatkowe informacje
(kwoty w euro)</t>
  </si>
  <si>
    <t>Lp.</t>
  </si>
  <si>
    <t>Działanie 8.1 Projekty powiatowych urzędów pracy - projekty wybierane w trybie pozakonkursowym</t>
  </si>
  <si>
    <t xml:space="preserve">Działanie 9.1 Aktywna integracja  </t>
  </si>
  <si>
    <t>Orientacyjna kwota przeznaczona na dofinansowanie projektów w ramach konkursów 
EFRR/EFS 
w euro</t>
  </si>
  <si>
    <t>Wnioskodawcy</t>
  </si>
  <si>
    <t>Instytucja ogłaszająca konkurs
(wraz z hiperłączem do strony
instytucji)</t>
  </si>
  <si>
    <t>OŚ PRIORYTETOWA 1 PRZEDSIĘBIORSTWA I INNOWACJE</t>
  </si>
  <si>
    <t>OŚ PRIORYTETOWA 2 TECHNOLOGIE INFORMACYJNO-KOMUNIKACYJNE</t>
  </si>
  <si>
    <t>OŚ PRIORYTETOWA 3 GOSPODARKA NISKOEMISYJNA</t>
  </si>
  <si>
    <t>OŚ PRIORYTETOWA 4 ŚRODOWISKO I ZASOBY</t>
  </si>
  <si>
    <t>OŚ PRIORYTETOWA 6 INFRASTRUKTURA SPÓJNOŚCI SPOŁECZNEJ</t>
  </si>
  <si>
    <t>OŚ PRIORYTETOWA 8 RYNEK PRACY</t>
  </si>
  <si>
    <t>OŚ PRIORYTETOWA 9 WŁĄCZENIE SPOŁECZNE</t>
  </si>
  <si>
    <t>OŚ PRORYTETOWA 10 EDUKACJA</t>
  </si>
  <si>
    <t>OŚ PRIORYTETOWA 5 TRANSPORT</t>
  </si>
  <si>
    <t>OŚ PRIORYTETOWA 7 INFRASTRUKTURA EDUKACYJNA</t>
  </si>
  <si>
    <r>
      <rPr>
        <sz val="11"/>
        <rFont val="Czcionka tekstu podstawowego"/>
        <family val="2"/>
        <charset val="238"/>
      </rPr>
      <t xml:space="preserve">Planowany termin naboru </t>
    </r>
  </si>
  <si>
    <r>
      <t xml:space="preserve">Orientacyjna kwota przeznaczona na dofinansowanie projektów w ramach konkursów 
EFRR/EFS
</t>
    </r>
    <r>
      <rPr>
        <i/>
        <sz val="12"/>
        <rFont val="Czcionka tekstu podstawowego"/>
        <family val="2"/>
        <charset val="238"/>
      </rPr>
      <t>w</t>
    </r>
    <r>
      <rPr>
        <sz val="12"/>
        <rFont val="Czcionka tekstu podstawowego"/>
        <family val="2"/>
        <charset val="238"/>
      </rPr>
      <t xml:space="preserve"> zł</t>
    </r>
  </si>
  <si>
    <t xml:space="preserve">Działanie 1.5 Rozwój produktów i usług w MŚP </t>
  </si>
  <si>
    <r>
      <rPr>
        <b/>
        <sz val="12"/>
        <rFont val="Calibri"/>
        <family val="2"/>
        <charset val="238"/>
        <scheme val="minor"/>
      </rPr>
      <t xml:space="preserve">Planowany termin naboru </t>
    </r>
  </si>
  <si>
    <r>
      <t xml:space="preserve">Orientacyjna kwota przeznaczona na dofinansowanie projektów w ramach konkursów 
EFRR/EFS*
</t>
    </r>
    <r>
      <rPr>
        <i/>
        <sz val="12"/>
        <rFont val="Calibri"/>
        <family val="2"/>
        <charset val="238"/>
        <scheme val="minor"/>
      </rPr>
      <t>w</t>
    </r>
    <r>
      <rPr>
        <sz val="12"/>
        <rFont val="Calibri"/>
        <family val="2"/>
        <charset val="238"/>
        <scheme val="minor"/>
      </rPr>
      <t xml:space="preserve"> zł
</t>
    </r>
    <r>
      <rPr>
        <b/>
        <sz val="12"/>
        <rFont val="Calibri"/>
        <family val="2"/>
        <charset val="238"/>
        <scheme val="minor"/>
      </rPr>
      <t>*kwota ta może się zmniejszyć ze względu na dostępność wolnych środków (w tym zabezpieczenie projektów w procedurze odwoławczej)</t>
    </r>
  </si>
  <si>
    <t>Dodatkowe informacje</t>
  </si>
  <si>
    <t>Instytucja ogłaszająca konkurs</t>
  </si>
  <si>
    <t>Działanie 3.1 Produkcja i dystrybucja energii ze źródeł odnawialnych</t>
  </si>
  <si>
    <t>Działanie 2.1 E-usługi publiczne</t>
  </si>
  <si>
    <t>Działanie 4.4. Ochrona i udostępnianie zasobów przyrodniczych</t>
  </si>
  <si>
    <t>Działanie 8.7 Aktywne i zdrowe starzenie się</t>
  </si>
  <si>
    <t>Działanie 1.1 Wzmacnianie potencjału B+R i wdrożeniowego uczelni i jednostek naukowych</t>
  </si>
  <si>
    <t>Poddziałanie 2.1.2 - ZIT WrOF</t>
  </si>
  <si>
    <t>IZ RPO WD
ZIT WrOF</t>
  </si>
  <si>
    <t xml:space="preserve">• jednostki samorządu terytorialnego, ich związki i stowarzyszenia; 
• jednostki organizacyjne jst; 
• przedsiębiorcy; 
• osoby prowadzące działalność gospodarczą; 
• organizacje pozarządowe; 
• podmioty ekonomii społecznej; 
• podmioty lecznicze
</t>
  </si>
  <si>
    <t xml:space="preserve">8.7.A. 
Wdrożenie programów profilaktycznych, w tym działania zwiększające zgłaszalność na badania profilaktyczne.
</t>
  </si>
  <si>
    <t>DWUP</t>
  </si>
  <si>
    <t>opublikowanie ogłoszenia o  konkursie: 
25 luty 2020 r.
planowany termin rozpoczęcia składania wniosków:
30 marca 2020 r.</t>
  </si>
  <si>
    <t>Działanie 9.4 Wspieranie gospodarki społecznej - nie przewiduje się naboru w 2020 r.</t>
  </si>
  <si>
    <t>Działanie 9.3 Dostęp do wysokiej jakości usług zdrowotnych  - nie przewiduje się naboru w 2020 r.</t>
  </si>
  <si>
    <t>Działanie 9.2 Dostęp do wysokiej jakości usług społecznych  - nie przewiduje się naboru w 2020 r.</t>
  </si>
  <si>
    <r>
      <t>Działanie 8.2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>Wsparcie osób poszukujących pracy  - nie przewiduje się naboru w 2020 r.</t>
    </r>
  </si>
  <si>
    <t>Działanie 8.5 Przystosowanie do zmian zachodzących w gospodarce w ramach działań outplacementowych - nie przewiduje się naboru w 2020 r.</t>
  </si>
  <si>
    <t>Działanie 8.6 Zwiększenie konkurencyjności przedsiębiorstw i przedsiębiorców z sektora MMŚP - nie przewiduje się naboru w 2020 r.</t>
  </si>
  <si>
    <t>Działanie 8.4 Godzenie życia zawodowego i prywatnego - nie przewiduje się naboru w 2020 r.</t>
  </si>
  <si>
    <t>• publiczne jednostki naukowe i ich konsorcja 
• publiczne uczelnie/szkoły wyższe i ich konsorcja
• konsorcja publicznych jednostek naukowych/ uczelni/ szkół wyższych (występujących jako liderzy konsorcjum) z przedsiębiorcami</t>
  </si>
  <si>
    <t>Wsparcie rozwoju infrastruktury badawczo-rozwojowej w publicznych jednostkach naukowych oraz w uczelniach / szkołach wyższych - projekty dotyczące:
• zakupu środków trwałych (w tym aparatury naukowo-badawczej i wyposażenia specjalistycznych laboratoriów badawczych) niezbędnych do prowadzenia działalności badawczo-rozwojowej na rzecz przedsiębiorstw;
• zakupu wartości niematerialnych i prawnych niezbędnych do prowadzenia działalności badawczo-rozwojowej na rzecz przedsiębiorstw.
Elementem wsparcia mogą być także inwestycje budowlane w zakresie budowy, przebudowy bądź rozbudowy infrastruktury B+R.</t>
  </si>
  <si>
    <t>IZ RPO WD</t>
  </si>
  <si>
    <r>
      <t xml:space="preserve">• jednostki samorządu terytorialnego, ich związki i stowarzyszenia;
• jednostki organizacyjne jst;
• kościoły, związki wyznaniowe oraz osoby prawne kościołów i związków wyznaniowych;
</t>
    </r>
    <r>
      <rPr>
        <sz val="12"/>
        <rFont val="Calibri"/>
        <family val="2"/>
        <charset val="238"/>
        <scheme val="minor"/>
      </rPr>
      <t>• instytucje kultury, ich związki i porozumienia;
• organizacje pozarządowe (w tym organizacje turystyczne oraz LGD);
• uczelnie/szkoły wyższe, ich związki i porozumienia;
• jednostki naukowe;
• jednostki badawczo-rozwojowe;
• służby zapewniające bezpieczeństwo publiczne;
• jednostki organizacyjne Służby Więziennej;
• jednostki sektora finansów publicznych, inne niż wymienione powyżej – dla projektów o zasięgu regionalnym; 
•porozumienia w/w podmiotów.</t>
    </r>
  </si>
  <si>
    <r>
      <rPr>
        <b/>
        <sz val="12"/>
        <rFont val="Calibri"/>
        <family val="2"/>
        <charset val="238"/>
        <scheme val="minor"/>
      </rPr>
      <t>2.1.A Tworzenie lub rozwój (poprawa e-dojrzałości) e-usług publicznych (A2B, A2C)</t>
    </r>
    <r>
      <rPr>
        <sz val="12"/>
        <rFont val="Calibri"/>
        <family val="2"/>
        <charset val="238"/>
        <scheme val="minor"/>
      </rPr>
      <t xml:space="preserve">:
a) zakładające rozwój elektronicznych usług publicznych w zakresie e-kultury;
b) zakładające rozwój elektronicznych usług publicznych w zakresie dostępu do informacji przestrzennej, np. GIS;
c) zakładające rozwój elektronicznych usług publicznych w zakresie bezpieczeństwa kryzysowego;
d) zakładające rozwój elektronicznych usług publicznych w zakresie e-administracji.
</t>
    </r>
    <r>
      <rPr>
        <b/>
        <sz val="12"/>
        <rFont val="Calibri"/>
        <family val="2"/>
        <charset val="238"/>
        <scheme val="minor"/>
      </rPr>
      <t>2.1.B Tworzenie lub rozwój elektronicznych usług wewnątrzadministracyjnych (A2A), niezbędnych dla funkcjonowania e-usług publicznych</t>
    </r>
    <r>
      <rPr>
        <sz val="12"/>
        <rFont val="Calibri"/>
        <family val="2"/>
        <charset val="238"/>
        <scheme val="minor"/>
      </rPr>
      <t xml:space="preserve">. Elementem przedsięwzięcia może być tworzenie lub rozwój e-usług publicznych (A2B, A2C):
a) urzędów administracji samorządowej
</t>
    </r>
    <r>
      <rPr>
        <b/>
        <sz val="12"/>
        <rFont val="Calibri"/>
        <family val="2"/>
        <charset val="238"/>
        <scheme val="minor"/>
      </rPr>
      <t xml:space="preserve">2.1.C Przedsięwzięcia dotyczące tworzenia i wykorzystania otwartych zasobów publicznych: </t>
    </r>
    <r>
      <rPr>
        <sz val="12"/>
        <rFont val="Calibri"/>
        <family val="2"/>
        <charset val="238"/>
        <scheme val="minor"/>
      </rPr>
      <t xml:space="preserve">
a) Projekty z zakresu digitalizacji zasobów i treści publicznych, np. kulturowych, naukowych będących w posiadaniu instytucji szczebla regionalnego i lokalnego służące zapewnieniu powszechnego, otwartego dostępu w postaci cyfrowej do danych będących w posiadaniu instytucji szczebla regionalnego/ lokalnego.
b) Projekty służące zapewnieniu powszechnego otwartego dostępu w postaci cyfrowej do danych będących w posiadaniu instytucji szczebla regionalnego/ lokalnego.
c) Projekty dotyczące stworzenia lub wdrożenia nowych e-usług służących zwiększeniu uczestnictwa mieszkańców w procesach podejmowania decyzji w gminach, powiatach i regionie (open government), w tym także takie, które wykorzystują informacje sektora publicznego i/lub inne, istniejące e-usługi</t>
    </r>
  </si>
  <si>
    <r>
      <t xml:space="preserve">078
079
</t>
    </r>
    <r>
      <rPr>
        <sz val="12"/>
        <rFont val="Calibri"/>
        <family val="2"/>
        <charset val="238"/>
        <scheme val="minor"/>
      </rPr>
      <t>101</t>
    </r>
  </si>
  <si>
    <t>Nabór dla beneficjentów realizujących przedsięwzięcia na terenie ZIT WrOF</t>
  </si>
  <si>
    <t>1.5 B  Wsparcie na inwestycje w zakresie wdrożenia wyników prac B+R w działalności przedsiębiorstw (np. uruchomienia masowej produkcji w przedsiębiorstwach) wynikających z Działania 1.2 (wdrożenie  wyników prac B+R w działalności przedsiębiorstwa).</t>
  </si>
  <si>
    <t>01
67 
69</t>
  </si>
  <si>
    <t>3.1.A.  Przedsięwzięcia, mające na celu produkcję energii elektrycznej i/lub cieplnej (wraz z podłączeniem tych źródeł do sieci dystrybucyjnej/ przesyłowej), polegające na budowie oraz modernizacji (w tym zakup niezbędnych urządzeń) infrastruktury służącej wytwarzaniu energii pochodzącej ze źródeł odnawialnych (w tym mikroinstalacji)</t>
  </si>
  <si>
    <t>Nabór kierowany wyłącznie do klastrów energii posiadających Certyfikaty Pilotażowego Klastra Energii wystawione przez Ministra Energii</t>
  </si>
  <si>
    <t xml:space="preserve">• jednostki samorządu terytorialnego, ich związki i stowarzyszenia; 
• jednostki organizacyjne jst; 
• jednostki sektora finansów publicznych, inne niż wymienione powyżej; 
</t>
  </si>
  <si>
    <t>3.4.e inwestycje związane z energooszczędnym oświetleniem ulicznym i drogowym przy drogach publicznych</t>
  </si>
  <si>
    <t>013</t>
  </si>
  <si>
    <t>Konkurs dotyczy obszaru całego regionu z wyłączeniem obszarów ZIT WrOF, ZIT AJ, ZIT AW.</t>
  </si>
  <si>
    <t xml:space="preserve">Konkurs dotyczy działań w zakresie Regionalnego programu zdrowotnego zapobiegania i wczesnego wykrywania cukrzycy typu 2 wśród mieszkańców województwa dolnośląskiego </t>
  </si>
  <si>
    <t>Konkurs dotyczy działań w zakresie Regionalnego programu zdrowotnego Województwa Dolnośląskiego  w zakresie profilaktyki chorób odkleszczowych</t>
  </si>
  <si>
    <t xml:space="preserve">• jednostki samorządu terytorialnego, ich związki i stowarzyszenia; 
• jednostki organizacyjne jst; 
• administracja rządowa; 
• PGL Lasy Państwowe i jego jednostki organizacyjne; 
• kościoły i związki wyznaniowe oraz osoby prawne kościołów i związków wyznaniowych; 
• organizacje pozarządowe; 
• LGD; 
• spółki prawa handlowego, w których udział większościowy – ponad 50% akcji, udziałów, itp. – posiadają jednostki sektora finansów publicznych;
• szkoły wyższe, ich związki i porozumienia;
• jednostki naukowe
</t>
  </si>
  <si>
    <t>4.4.H. Budowa i modernizacja niezbędnej infrastruktury w zakresie przystani i portów rzecznych służącej kanalizacji ruchu turystycznego w celu ochrony i udostępnianie cennych przyrodniczo terenów rzeki Odry</t>
  </si>
  <si>
    <t>090                                             091                                                                                          092</t>
  </si>
  <si>
    <t>Działanie 9.1 
konkurs horyzontalny</t>
  </si>
  <si>
    <t>opublikowanie ogłoszenia o  konkursie: 
19 marca 2020 r.
planowany termin rozpoczęcia składania wniosków:
30 kwietnia 2020 r.</t>
  </si>
  <si>
    <t>• jednostki samorządu terytorialnego.</t>
  </si>
  <si>
    <t>9.1.A (pierwszy typ operacji):  
kompleksowe projekty Ośrodków Pomocy Społecznej oraz Powiatowych Centrów Pomocy Rodzinie z wykorzystaniem usług aktywnej integracji.</t>
  </si>
  <si>
    <t>Projekty o wartości dofinansowania powyżej 100 tys. euro</t>
  </si>
  <si>
    <t xml:space="preserve">
• Zakłady Poprawcze, Schroniska dla Nieletnich, Ośrodki Kuratorskie/ Ministerstwo Sprawiedliwości; 
• organy prowadzące Młodzieżowe Ośrodki Wychowawcze oraz Młodzieżowe Ośrodki Socjoterapii.</t>
  </si>
  <si>
    <t xml:space="preserve">9.1 B
Projekty na rzecz integracji społeczno-zawodowej z elementami usług specjalistycznego poradnictwa (prawnego, rodzinnego, psychologicznego) dla osób przebywających w Zakładach Poprawczych, Schroniskach dla Nieletnich, Ośrodkach Kuratorskich, Młodzieżowych Ośrodkach Wychowawczych, Młodzieżowych Ośrodkach Socjoterapii i ich otoczenia. </t>
  </si>
  <si>
    <t>opublikowanie ogłoszenia o  konkursie: 
15 lipca 2020 r.
planowany termin rozpoczęcia składania wniosków:
17 sierpnia 2020 r.</t>
  </si>
  <si>
    <t>W zakresie projektów typu 9.1.A:
• jednostki samorządu terytorialnego, ich związki                            
 i stowarzyszenia; 
•jednostki organizacyjne j.s.t.; 
• jednostki organizacyjne pomocy społecznej; 
• organizacje pozarządowe; 
• lokalne grupy działania; 
• podmioty ekonomii społecznej oraz przedsiębiorstwa społeczne; 
• kościoły, związki wyznaniowe oraz osoby prawne kościołów i związków wyznaniowych; 
• PFRON
W zakresie projektów typu 9.1.C.:
• jednostki samorządu terytorialnego, ich związki                                    
 i stowarzyszenia; 
•jednostki organizacyjne j.s.t.; 
• organizacje pozarządowe; 
• podmioty ekonomii społecznej oraz przedsiębiorstwa społeczne;
• jednostki organizacyjne pomocy społecznej;
• lokalne grupy działania;
• kościoły, związki wyznaniowe oraz osoby prawne kościołów i związków wyznaniowych.</t>
  </si>
  <si>
    <t>9.1.A (drugi typ operacji): 
Projekty na rzecz integracji społeczno-zawodowej osób zagrożonych ubóstwem lub wykluczeniem społecznym
9.1.C Wsparcie dla tworzenia i/lub działalności podmiotów integracji społecznej tj. CIS, KIS, ZAZ, WTZ.</t>
  </si>
  <si>
    <t xml:space="preserve">Poddziałanie 10.2.3 - ZIT AJ </t>
  </si>
  <si>
    <t>opublikowanie ogłoszenia o  konkursie: 
10 luty 2020 r.
planowany termin rozpoczęcia składania wniosków:
 16 marzec 2020 r.</t>
  </si>
  <si>
    <t xml:space="preserve">10.2.A Kształtowanie kompetencji kluczowych na rynku pracy
10.2.B Tworzenie w szkołach warunków do nauczania eksperymentalnego
10.2.C Realizacja programów pomocy stypendialnej dla uczniów o specjalnych
potrzebach edukacyjnych
10.2.D Wsparcie w zakresie indywidualizacji pracy z uczniem ze specjalnymi
potrzebami edukacyjnymi i rozwojowymi, w tym wsparcie ucznia młodszego
10.2.E Doradztwo i opieka psychologiczno-pedagogiczna dla uczniów
10.2.F Rozszerzanie oferty szkół o zagadnienia związane z poradnictwem
i doradztwem edukacyjno-zawodowym
10.2.G Podwyższanie kwalifikacji nauczycieli i pracowników pedagogicznych pod
kątem kompetencji kluczowych uczniów
10.2.H Podwyższanie kwalifikacji nauczycieli i pracowników pedagogicznych pod
kątem wykorzystania narzędzi wspierających pomoc psychologiczno-pedagogiczną
</t>
  </si>
  <si>
    <t>• jednostki samorządu terytorialnego, ich związki i stowarzyszenia;                                                                                                         • jednostki organizacyjne jst;                                                                                • organizacje pozarządowe;                                                                                  • organy prowadzące publiczne i niepubliczne szkoły podstawowe, gimnazjalne i ponadgimnazjalne.</t>
  </si>
  <si>
    <t>009
010
012</t>
  </si>
  <si>
    <t>Poddziałanie 1.3.4 - ZIT AW</t>
  </si>
  <si>
    <t xml:space="preserve">opublikowanie ogłoszenia o konkursie:                                                 17 marca 2020 r.                 
planowany termin rozpoczęcia składania wniosków:  
 21 kwietnia2020 r.   </t>
  </si>
  <si>
    <t>1.3.A Przygotowanie terenów inwestycyjnych</t>
  </si>
  <si>
    <t>ZIT AW</t>
  </si>
  <si>
    <t>Działanie 1.3. Rozwój przedsiębiorczości</t>
  </si>
  <si>
    <t>1.5.A. Wsparcie innowacyjności produktowej i procesowej MSP</t>
  </si>
  <si>
    <t>1, 67, 69</t>
  </si>
  <si>
    <t>Działanie 8.7 
konkurs horyzontalny</t>
  </si>
  <si>
    <t>opublikowanie ogłoszenia o  konkursie: 
21 styczeń 2020 r.
planowany termin rozpoczęcia składania wniosków:
24 luty 2020 r.</t>
  </si>
  <si>
    <t>ogółem</t>
  </si>
  <si>
    <t>EFRR</t>
  </si>
  <si>
    <t>EFS</t>
  </si>
  <si>
    <t>HARMONOGRAM NABORÓW WNIOSKÓW O DOFINANSOWANIE W TRYBIE KONKURSOWYM 
DLA REGIONALNEGO PROGRAMU OPERACYJNEGO WOJEWÓDZTWA DOLNOŚLĄSKIEGO 2014-2020  
NA ROK 2020</t>
  </si>
  <si>
    <t>Działanie 1.2 Innowacyjne przedsiębiorstwa - nie przewiduje się naborów w 2020 roku</t>
  </si>
  <si>
    <t>Działanie 10.4 Dostosowanie systemów kształcenia i szkolenia zawodowego do potrzeb rynku pracy  - nie przewiduje się naboru w 2020 r.</t>
  </si>
  <si>
    <t>Działanie 10.3 Poprawa dostępności i wspieranie uczenia się przez całe życie - nie przewiduje się naboru w 2020 r.</t>
  </si>
  <si>
    <t>Działanie 7.2 Inwestycje w edukację ponadgimnazjalną, w tym zawodową - nie przewiduje się naboru w 2020 r.</t>
  </si>
  <si>
    <t>Działanie 7.1 Inwestycje w edukację przedszkolną, podstawową i gimnazjalną - nie przewiduje się naboru w 2020 r.</t>
  </si>
  <si>
    <t>Działanie 6.2 Inwestycje w infrastrukturę zdrowotną - nie przewiduje się naboru w 2020 r.</t>
  </si>
  <si>
    <t>Działanie 6.3 Rewitalizacja zdegradowanych obszarów - nie przewiduje się naboru w 2020 r.</t>
  </si>
  <si>
    <t>Działanie 6.1 Inwestycje w infrastrukturę społeczną - nie przewiduje się naboru w 2020 r.</t>
  </si>
  <si>
    <t>Działanie 5.1 Drogowa dostępność transportowa - nie przewiduje się naboru w 2020 r.</t>
  </si>
  <si>
    <t>Działanie 4.5 Bezpieczeństwo - nie przewiduje się naboru w 2020 r.</t>
  </si>
  <si>
    <t>Działanie 4.3. Dziedzictwo kulturowe - nie przewiduje się naboru w 2020 r.</t>
  </si>
  <si>
    <t>Działanie 4.1. Gospodarka odpadami - nie przewiduje się naboru w 2020 r.</t>
  </si>
  <si>
    <t>Działanie 3.5. Wysokosprawna kogeneracja - nie przewiduje się naboru w 2020 r.</t>
  </si>
  <si>
    <t>Działanie 3.2 Efektywność energetyczna w MŚP - nie przewiduje się naboru w 2020 r.</t>
  </si>
  <si>
    <t xml:space="preserve">Działanie 10.2 Zapewnienie równego dostępu do wysokiej jakości edukacji podstawowej, gimnazjalnej i ponadgimnazjalnej </t>
  </si>
  <si>
    <t>Konkurs skierowany do beneficjentów z całego województwa</t>
  </si>
  <si>
    <t xml:space="preserve">Tylko projekty uwzględnione w Kontrakcie Terytorialnym </t>
  </si>
  <si>
    <t>Nabór dla beneficjentów realizujących przedsięwzięcia na terenie ZIT AW</t>
  </si>
  <si>
    <t xml:space="preserve">
DIP</t>
  </si>
  <si>
    <t xml:space="preserve">opublikowanie ogłoszenia o konkursie:                                       22 września 2020 r.                 
planowany termin rozpoczęcia składania wniosków:                           27 października 2020 r.
</t>
  </si>
  <si>
    <t>Poddziałanie 4.2.4 ZIT AW</t>
  </si>
  <si>
    <t xml:space="preserve">• jednostki samorządu terytorialnego, ich związki                            i stowarzyszenia; 
• jednostki organizacyjne jednostek samorządu terytorialnego; 
• podmioty świadczące usługi wodno-ściekowe                                w ramach realizacji zadań jednostek samorządu terytorialnego
</t>
  </si>
  <si>
    <t>020
021
022</t>
  </si>
  <si>
    <t>• jednostki samorządu terytorialnego, ich związki i stowarzyszenia;
• jednostki organizacyjne jst;
• jednostki sektora finansów publicznych, inne niż wymienione powyżej;
• przedsiębiorstwa energetyczne; 
• MŚP;
• przedsiębiorstwa społeczne; 
• organizacje pozarządowe;
• klastry energii  
• spółdzielnie mieszkaniowe i wspólnoty mieszkaniowe;
• towarzystwa budownictwa społecznego;
• grupy producentów rolnych;
• jednostki naukowe;
• uczelnie/szkoły wyższe ich związki i porozumienia;
• organy administracji rządowej w zakresie związanym z prowadzeniem szkół;
• PGL Lasy Państwowe i jego jednostki organizacyjne;
• kościoły, związki wyznaniowe oraz osoby prawne kościołów i związków wyznaniowych; 
• Państwowe Gospodarstwo Wodne Wody Polskie;
• Lokalne Grupy Działania.
reprezentujące klastry energii posiadające Certyfikaty Pilotażowego Klastra Energii wystawione przez Ministra Energii</t>
  </si>
  <si>
    <t>opublikowanie ogłoszenia o  konkursie:  
24 stycznia 2020 r.
planowany termin rozpoczęcia składania wniosków:
5 marca 2020 r.</t>
  </si>
  <si>
    <t xml:space="preserve">opublikowanie ogłoszenia o konkursie:                                                      23 stycznia 2020 r.                 
planowany termin rozpoczęcia składania wniosków:  
 26 lutego 2020 r.   </t>
  </si>
  <si>
    <t>Działanie 4.2 Gospodarka wodno-ściekowa</t>
  </si>
  <si>
    <t xml:space="preserve">• MŚP 
• zgrupowania i partnerstwa MŚP  </t>
  </si>
  <si>
    <t xml:space="preserve">• MŚP  
• zgrupowania i partnerstwa MŚP
</t>
  </si>
  <si>
    <t xml:space="preserve">• jednostki samorządu terytorialnego, ich związki i stowarzyszenia
• jednostki organizacyjne jst
• specjalne strefy ekonomiczne (SSE)
• instytucje otoczenia biznesu (IOB)
</t>
  </si>
  <si>
    <t>Nabór dla beneficjentów realizujących przedsięwzięcia na terenie ZIT AW.                      
Konkurs dopuszczający jedynie zakup ruchomych środków trwałych i wartości niematerialnych i prawnych</t>
  </si>
  <si>
    <t>Poddziałanie 1.5.2 - ZIT AW</t>
  </si>
  <si>
    <t xml:space="preserve">IZ RPO WD                    ZIT AJ </t>
  </si>
  <si>
    <t xml:space="preserve">• jednostki samorządu terytorialnego, ich związki i stowarzyszenia; 
• jednostki organizacyjne jst; 
• jednostki sektora finansów publicznych, inne niż wymienione powyżej; 
• przedsiębiorcy będący zarządcami infrastruktury lub świadczący usługi w zakresie transportu zbiorowego na terenach miejskich i podmiejskich;
• organizacje pozarządowe; 
• PGL Lasy Państwowe i jego jednostki organizacyjne. 
</t>
  </si>
  <si>
    <t>3.4.b inwestycje ograniczające indywidualny ruch zmotoryzowany w centrach miast np. P&amp;R, B&amp;R, zintegrowane centra przesiadkowe
3.4.d inwestycje ograniczające indywidualny ruch zmotoryzowany w centrach miast: drogi rowerowe, ciągi pieszo - rowerowe</t>
  </si>
  <si>
    <t>043
090</t>
  </si>
  <si>
    <t>IZ RPO WD
IP ZIT WrOF</t>
  </si>
  <si>
    <t xml:space="preserve">Działanie 3.3 Efektywność energetyczna w budynkach użyteczności publicznej i sektorze mieszkaniowym </t>
  </si>
  <si>
    <t>3.3 e Modernizacja systemów grzewczych i odnawialne źródła energii - projekty dotyczące zwalczania emisji kominowej 
Wyłącznie projekty w formule grantowej</t>
  </si>
  <si>
    <t>014</t>
  </si>
  <si>
    <t xml:space="preserve">
• jednostki samorządu terytorialnego, ich związki i stowarzyszenia; 
• podmioty publiczne , , których właścicielem jest JST lub dla których podmiotem założycielskim jest JST; 
• jednostki organizacyjne JST; 
• spółdzielnie mieszkaniowe i wspólnoty mieszkaniowe; 
• towarzystwa budownictwa społecznego;
• organizacje pozarządowe; 
• PGL Lasy Państwowe i jego jednostki organizacyjne; 
• kościoły, związki wyznaniowe oraz osoby prawne kościołów i związków wyznaniowych; 
• jednostki sektora finansów publicznych inne niż wymienione powyżej.</t>
  </si>
  <si>
    <t>4.2.A Projekty dotyczące budowy, rozbudowy, przebudowy i/lub modernizacji zbiorczych systemów odprowadzania i oczyszczania ścieków komunalnych w aglomeracjach od 2 do 10 tys. RLM (wielkość aglomeracji weryfikowana w oparciu o rozporządzenie wojewody lub uchwałę sejmiku województwa lub uchwałę rady gminy w sprawie wyznaczenia obszaru i granic aglomeracji, obowiązujące w momencie złożenia wniosku o dofinansowanie), w tym:
• sieci kanalizacji sanitarnej,
• oczyszczalnie ścieków, 
• inwestycje w zakresie instalacji służących do zagospodarowania komunalnych osadów ściekowych (innego niż składowanie) – jako element projektu,
• inne urządzenia do oczyszczania, gromadzenia, odprowadzania i oczyszczania ścieków – jako element projektu.  
Jako element kompleksowych projektów regulujących gospodarkę wodno-ściekową – do 15% wydatków kwalifikowalnych – inwestycje dotyczące budowy, rozbudowy, przebudowy urządzeń zaopatrzenia w wodę i poboru wody, w tym: • sieci wodociągowe; • stacje uzdatniania wody; • zbiorniki umożliwiające pozyskiwanie wody pitnej; • urządzenia służące do gromadzenia, przechowywania i uzdatniania wody.</t>
  </si>
  <si>
    <t xml:space="preserve">Działanie 8.3 Samozatrudnienie, przedsiębiorczość oraz tworzenie nowych miejsc pracy </t>
  </si>
  <si>
    <t xml:space="preserve">• jednostki samorządu terytorialnego, ich związki                                                i stowarzyszenia; 
• jednostki organizacyjne jst;
• IOB. 
</t>
  </si>
  <si>
    <t xml:space="preserve">1.4.C. Promocja oferty gospodarczej regionu na rynkach krajowych i międzynarodowych:
a) wsparcie procesu inwestycyjnego w regionie (np. rozwój zintegrowanego, regionalnego systemu informacji na temat ofert inwestycyjnych w regionie, przygotowanie informacji, prezentacja stref aktywności gospodarczej na zagranicznych targach branżowych);
b) promocja gospodarcza regionu w celu przyciągnięcia nowych inwestorów. Promocja dopuszczalna jest w wymiarze krajowym i międzynarodowym, w tym również poprzez działania medialne (informacyjne, promocyjne, edukacyjne). 
</t>
  </si>
  <si>
    <t>5.2.B istotne w skali regionalnego systemu transportu kolejowego inwestycje punktowe przeznaczone do obsługi transportu pasażerskiego lub towarowego, w tym zapewniające wzrost efektywności zarządzania przewozami kolejowymi oraz podnoszące standard obsługi klientów korzystających z usług kolejowych, także w ramach kolei aglomeracyjnej</t>
  </si>
  <si>
    <t>Konkurs będzie skierowany:                     
-  dla projektów w całości realizowanych poza obszarem ZIT WROF, ZIT AW, ZIT AJ.</t>
  </si>
  <si>
    <t xml:space="preserve">8.3.A. 
Bezzwrotne dotacje obejmujące:
- szkolenia umożliwiające uzyskanie wiedzy i umiejętności niezbędnych do podjęcia i prowadzenia działalności gospodarczej;
- przyznanie bezzwrotnych środków finansowych na rozwój przedsiębiorczości;
- pomostowe wsparcie finansowe. 
</t>
  </si>
  <si>
    <t xml:space="preserve">• organizacje pracodawców;
• osoby prowadzące działalność gospodarczą;
• przedsiębiorcy;
• jednostki samorządu terytorialnego, ich związki i stowarzyszenia;
• jednostki organizacyjne jst;
• samorządy gospodarcze i zawodowe;
• organizacje pozarządowe;
• szkoły lub placówki oświatowe;
• uczelnie wyższe;
• wspólnoty samorządowe;
</t>
  </si>
  <si>
    <t>opublikowanie ogłoszenia o  konkursie:
10 września 2020 r.
planowany termin rozpoczęcia składania wniosków:
16 października 2020 r.</t>
  </si>
  <si>
    <t>Działanie 1.4 Internacjonalizacja przedsiębiorstw</t>
  </si>
  <si>
    <t>opublikowanie ogłoszenia o konkursie:  
17 kwietnia 2020 r.
                                                                                                                   planowany termin rozpoczęcia składania wniosków:  
18 maja 2020 r.</t>
  </si>
  <si>
    <t>3.3.4</t>
  </si>
  <si>
    <t xml:space="preserve"> 
• zarządcy infrastruktury (w tym dworcowej) lub przewoźnicy kolejowi zgodnie z ustawą z dnia 28 marca 2003 r. o transporcie kolejowym (Dz. U. nr 86, poz. 789 ze zmianami 
</t>
  </si>
  <si>
    <t>Poddziałanie 10.1.4 - ZIT AW</t>
  </si>
  <si>
    <t xml:space="preserve">
• jednostki samorządu terytorialnego, ich związki i stowarzyszenia; 
• jednostki organizacyjne jst; 
• organizacje pozarządowe; 
• organy prowadzące publiczne i niepubliczne przedszkola i inne formy wychowania przedszkolnego; 
• przedsiębiorcy.
</t>
  </si>
  <si>
    <t>10.1.A Uruchamianie nowych miejsc w ośrodkach edukacji przedszkolnej 
10.1.B Rozszerzenie oferty ośrodka wychowania przedszkolnego o dodatkowe zajęcia  wyrównujące stwierdzone deficyty oraz zwiększające szanse edukacyjne  
10.1.C Doskonalenie umiejętności i kompetencji zawodowych nauczycieli ośrodków wychowania przedszkolnego</t>
  </si>
  <si>
    <t xml:space="preserve">IZ RPO WD                    ZIT AW </t>
  </si>
  <si>
    <t xml:space="preserve">Działanie 5.2 System transportu kolejowego </t>
  </si>
  <si>
    <t>• jednostki samorządu terytorialnego, ich związki                       i stowarzyszenia; 
• jednostki organizacyjne jednostek samorządu terytorialnego; 
• organizacje pozarządowe; 
• organy prowadzące publiczne i niepubliczne przedszkola i inne form wychowania przedszkolnego; 
• przedsiębiorcy</t>
  </si>
  <si>
    <t>IZ RPO WD
ZIT AJ</t>
  </si>
  <si>
    <t>opublikowanie ogłoszenia o konkursie:                                    31 sierpnia 2020 r.
                                                                                                                      planowany termin rozpoczęcia składania wniosków:  
30 wrzesień 2020 r.</t>
  </si>
  <si>
    <t>opublikowanie ogłoszenia o  konkursie: 
25 maja 2020 r.
planowany termin rozpoczęcia składania wniosków:
25 czerwca 2020 r.</t>
  </si>
  <si>
    <t>opublikowanie ogłoszenia o konkursie:                                               26 lutego 2020 r.                                                                                                                                                                                                                                                                
                                                                                                                     planowany termin rozpoczęcia składania wniosków:
27 marca 2020 r.</t>
  </si>
  <si>
    <t>opublikowanie ogłoszenia o konkursie:
27 lutego 2020 r.
                                                                                                     planowany termin rozpoczęcia składania wniosków:
7 kwietnia 2020 r.</t>
  </si>
  <si>
    <t>opublikowanie ogłoszenia o konkursie:
15 kwietnia 2020 r.
                                                                                                     planowany termin rozpoczęcia składania wniosków:
18 maja 2020 r.</t>
  </si>
  <si>
    <t xml:space="preserve">opublikowanie ogłoszenia o  konkursie:  
28 sierpnia 2020 r. 
                                                                                                      planowany termin rozpoczęcia składania wniosków:
30 września 2020 r. </t>
  </si>
  <si>
    <t>opublikowanie ogłoszenia o konkursie:
22 kwietnia 2020 r.
                                                                                                           planowany termin rozpoczęcia składania wniosków:
25 maja 2020 r.</t>
  </si>
  <si>
    <t>Poddziałanie 3.4.2 ZIT WrOF</t>
  </si>
  <si>
    <t>Działanie 1.1                               konkurs horyzontalny</t>
  </si>
  <si>
    <t xml:space="preserve"> Poddziałanie 1.4.1                   konkurs horyzontalny</t>
  </si>
  <si>
    <t>Poddziałanie 1.5.1                       konkurs horyzontalny</t>
  </si>
  <si>
    <t>opublikowanie ogłoszenia o konkursie:
10 czerwca 2020 r.
                                                                                                     planowany termin rozpoczęcia składania wniosków:
15 lipca 2020 r.</t>
  </si>
  <si>
    <t>opublikowanie ogłoszenia o konkursie:
15 czerwca 2020 r.
                                                                                                                    planowany termin rozpoczęcia składania wniosków:
15 lipca 2020 r.</t>
  </si>
  <si>
    <t>Działanie 8.3                            konkurs horyzontalny</t>
  </si>
  <si>
    <t>Poddziałanie 10.1.3 - ZIT AJ</t>
  </si>
  <si>
    <t>Działanie 10.1 Zapewnienie równego dostępu do wysokiej jakości edukacji przedszkolnej</t>
  </si>
  <si>
    <t>Poddziałanie 5.2.1                     konkurs horyzontalny</t>
  </si>
  <si>
    <t>Działanie 3.1                              konkurs horyzontalny</t>
  </si>
  <si>
    <t>Poddziałanie 3.3.4  ZIT AW</t>
  </si>
  <si>
    <t>Poddziałanie 3.4.1                      konkurs hotyzontalny</t>
  </si>
  <si>
    <t xml:space="preserve">Poddziałanie 4.4.1                    konkurs horyzontalny </t>
  </si>
  <si>
    <t>Orientacyjna kwota przeznaczona na dofinansowanie projektów w ramach konkursów 
EFRR/EFS 
w euro*                                                                     *PODSTAWĄ DO OGŁOSZENIA NABORU JEST KWOTA WYRAŻONA W EURO</t>
  </si>
  <si>
    <t>opublikowanie ogłoszenia o  konkursie: 
15 września 2020 r.
planowany termin rozpoczęcia składania wniosków:
16 października 2020 r.</t>
  </si>
  <si>
    <t>opublikowanie ogłoszenia o  konkursie: 
31 sierpień 2020 r.
planowany termin rozpoczęcia składania wniosków:
 30 wrzesień 2020 r.</t>
  </si>
  <si>
    <t>Załącznik do Uchwały nr  2018/VI/2020 Zarządu Województwa Dolnośląskiego z dnia 15 kwietnia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</si>
</sst>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[$€-1]"/>
    <numFmt numFmtId="165" formatCode="0.0000"/>
    <numFmt numFmtId="166" formatCode="#,##0\ _z_ł"/>
    <numFmt numFmtId="167" formatCode="_-* #,##0\ _z_ł_-;\-* #,##0\ _z_ł_-;_-* &quot;-&quot;??\ _z_ł_-;_-@_-"/>
    <numFmt numFmtId="168" formatCode="#,##0_ ;\-#,##0\ "/>
  </numFmts>
  <fonts count="4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zcionka tekstu podstawowego"/>
      <charset val="238"/>
    </font>
    <font>
      <sz val="12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trike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zcionka tekstu podstawowego"/>
      <family val="2"/>
      <charset val="238"/>
    </font>
    <font>
      <i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trike/>
      <sz val="14"/>
      <name val="Calibri"/>
      <family val="2"/>
      <charset val="238"/>
      <scheme val="minor"/>
    </font>
    <font>
      <u/>
      <sz val="12"/>
      <name val="Czcionka tekstu podstawowego"/>
      <family val="2"/>
      <charset val="238"/>
    </font>
    <font>
      <sz val="16"/>
      <name val="Arial"/>
      <family val="2"/>
      <charset val="238"/>
    </font>
    <font>
      <sz val="11"/>
      <color rgb="FFFF0000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91">
    <xf numFmtId="0" fontId="0" fillId="0" borderId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8" fillId="0" borderId="1" xfId="0" applyNumberFormat="1" applyFont="1" applyBorder="1" applyAlignment="1">
      <alignment wrapText="1"/>
    </xf>
    <xf numFmtId="4" fontId="20" fillId="0" borderId="1" xfId="0" applyNumberFormat="1" applyFont="1" applyBorder="1" applyAlignment="1">
      <alignment wrapText="1"/>
    </xf>
    <xf numFmtId="4" fontId="21" fillId="0" borderId="1" xfId="0" applyNumberFormat="1" applyFont="1" applyBorder="1"/>
    <xf numFmtId="0" fontId="20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wrapText="1"/>
    </xf>
    <xf numFmtId="4" fontId="23" fillId="0" borderId="1" xfId="0" applyNumberFormat="1" applyFont="1" applyBorder="1" applyAlignment="1">
      <alignment wrapText="1"/>
    </xf>
    <xf numFmtId="4" fontId="24" fillId="0" borderId="1" xfId="0" applyNumberFormat="1" applyFont="1" applyBorder="1"/>
    <xf numFmtId="4" fontId="0" fillId="0" borderId="1" xfId="0" applyNumberFormat="1" applyBorder="1"/>
    <xf numFmtId="0" fontId="0" fillId="0" borderId="1" xfId="0" applyNumberFormat="1" applyBorder="1"/>
    <xf numFmtId="4" fontId="0" fillId="0" borderId="0" xfId="0" applyNumberFormat="1" applyAlignment="1">
      <alignment horizontal="right"/>
    </xf>
    <xf numFmtId="43" fontId="9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9" fillId="4" borderId="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43" fontId="9" fillId="0" borderId="0" xfId="1" applyFont="1" applyFill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43" fontId="12" fillId="3" borderId="0" xfId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43" fontId="25" fillId="0" borderId="0" xfId="1" applyFont="1" applyFill="1" applyAlignment="1">
      <alignment wrapText="1"/>
    </xf>
    <xf numFmtId="164" fontId="25" fillId="0" borderId="0" xfId="1" applyNumberFormat="1" applyFont="1" applyFill="1" applyAlignment="1">
      <alignment wrapText="1"/>
    </xf>
    <xf numFmtId="49" fontId="28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Fill="1" applyBorder="1"/>
    <xf numFmtId="0" fontId="30" fillId="0" borderId="0" xfId="0" applyFont="1" applyFill="1"/>
    <xf numFmtId="0" fontId="3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25" fillId="0" borderId="0" xfId="0" applyFont="1" applyFill="1" applyAlignment="1">
      <alignment wrapText="1"/>
    </xf>
    <xf numFmtId="0" fontId="29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32" fillId="0" borderId="1" xfId="0" applyFont="1" applyFill="1" applyBorder="1"/>
    <xf numFmtId="4" fontId="13" fillId="0" borderId="0" xfId="0" applyNumberFormat="1" applyFont="1" applyFill="1"/>
    <xf numFmtId="3" fontId="30" fillId="0" borderId="0" xfId="0" applyNumberFormat="1" applyFont="1" applyFill="1" applyAlignment="1">
      <alignment horizontal="center" vertical="center"/>
    </xf>
    <xf numFmtId="0" fontId="32" fillId="0" borderId="0" xfId="0" applyFont="1" applyFill="1"/>
    <xf numFmtId="0" fontId="2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27" fillId="0" borderId="0" xfId="0" applyFont="1" applyFill="1"/>
    <xf numFmtId="167" fontId="0" fillId="0" borderId="0" xfId="1" applyNumberFormat="1" applyFont="1"/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49" fontId="30" fillId="4" borderId="1" xfId="0" applyNumberFormat="1" applyFont="1" applyFill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 wrapText="1"/>
    </xf>
    <xf numFmtId="0" fontId="39" fillId="4" borderId="1" xfId="15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166" fontId="30" fillId="4" borderId="1" xfId="2" applyNumberFormat="1" applyFont="1" applyFill="1" applyBorder="1" applyAlignment="1">
      <alignment horizontal="center" vertical="center" wrapText="1"/>
    </xf>
    <xf numFmtId="3" fontId="30" fillId="4" borderId="1" xfId="2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68" fontId="30" fillId="0" borderId="1" xfId="1" applyNumberFormat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6" fontId="29" fillId="4" borderId="1" xfId="2" applyNumberFormat="1" applyFont="1" applyFill="1" applyBorder="1" applyAlignment="1">
      <alignment horizontal="center" vertical="center" wrapText="1"/>
    </xf>
    <xf numFmtId="166" fontId="30" fillId="0" borderId="1" xfId="2" applyNumberFormat="1" applyFont="1" applyFill="1" applyBorder="1" applyAlignment="1">
      <alignment horizontal="center" vertical="center" wrapText="1"/>
    </xf>
    <xf numFmtId="0" fontId="27" fillId="4" borderId="1" xfId="15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Fill="1"/>
    <xf numFmtId="165" fontId="14" fillId="4" borderId="1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39" fillId="0" borderId="1" xfId="15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8" fontId="30" fillId="0" borderId="1" xfId="52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9" fontId="9" fillId="4" borderId="2" xfId="0" applyNumberFormat="1" applyFont="1" applyFill="1" applyBorder="1" applyAlignment="1">
      <alignment horizontal="left" vertical="center" wrapText="1"/>
    </xf>
    <xf numFmtId="9" fontId="9" fillId="4" borderId="3" xfId="0" applyNumberFormat="1" applyFont="1" applyFill="1" applyBorder="1" applyAlignment="1">
      <alignment horizontal="left" vertical="center" wrapText="1"/>
    </xf>
    <xf numFmtId="9" fontId="9" fillId="4" borderId="2" xfId="0" applyNumberFormat="1" applyFont="1" applyFill="1" applyBorder="1" applyAlignment="1">
      <alignment horizontal="center" vertical="center" wrapText="1"/>
    </xf>
    <xf numFmtId="9" fontId="9" fillId="4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left" vertical="center" wrapText="1"/>
    </xf>
    <xf numFmtId="9" fontId="9" fillId="0" borderId="3" xfId="0" applyNumberFormat="1" applyFont="1" applyFill="1" applyBorder="1" applyAlignment="1">
      <alignment horizontal="left" vertical="center" wrapText="1"/>
    </xf>
    <xf numFmtId="43" fontId="9" fillId="3" borderId="1" xfId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64" fontId="30" fillId="0" borderId="1" xfId="2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591">
    <cellStyle name="Dziesiętny" xfId="1" builtinId="3"/>
    <cellStyle name="Dziesiętny 10" xfId="244"/>
    <cellStyle name="Dziesiętny 10 2" xfId="741"/>
    <cellStyle name="Dziesiętny 11" xfId="366"/>
    <cellStyle name="Dziesiętny 11 2" xfId="863"/>
    <cellStyle name="Dziesiętny 12" xfId="500"/>
    <cellStyle name="Dziesiętny 2" xfId="5"/>
    <cellStyle name="Dziesiętny 2 10" xfId="504"/>
    <cellStyle name="Dziesiętny 2 2" xfId="13"/>
    <cellStyle name="Dziesiętny 2 2 2" xfId="29"/>
    <cellStyle name="Dziesiętny 2 2 2 2" xfId="89"/>
    <cellStyle name="Dziesiętny 2 2 2 2 2" xfId="210"/>
    <cellStyle name="Dziesiętny 2 2 2 2 2 2" xfId="707"/>
    <cellStyle name="Dziesiętny 2 2 2 2 3" xfId="331"/>
    <cellStyle name="Dziesiętny 2 2 2 2 3 2" xfId="828"/>
    <cellStyle name="Dziesiętny 2 2 2 2 4" xfId="453"/>
    <cellStyle name="Dziesiętny 2 2 2 2 4 2" xfId="950"/>
    <cellStyle name="Dziesiętny 2 2 2 2 5" xfId="586"/>
    <cellStyle name="Dziesiętny 2 2 2 3" xfId="150"/>
    <cellStyle name="Dziesiętny 2 2 2 3 2" xfId="647"/>
    <cellStyle name="Dziesiętny 2 2 2 4" xfId="271"/>
    <cellStyle name="Dziesiętny 2 2 2 4 2" xfId="768"/>
    <cellStyle name="Dziesiętny 2 2 2 5" xfId="393"/>
    <cellStyle name="Dziesiętny 2 2 2 5 2" xfId="890"/>
    <cellStyle name="Dziesiętny 2 2 2 6" xfId="526"/>
    <cellStyle name="Dziesiętny 2 2 3" xfId="51"/>
    <cellStyle name="Dziesiętny 2 2 3 2" xfId="111"/>
    <cellStyle name="Dziesiętny 2 2 3 2 2" xfId="232"/>
    <cellStyle name="Dziesiętny 2 2 3 2 2 2" xfId="729"/>
    <cellStyle name="Dziesiętny 2 2 3 2 3" xfId="353"/>
    <cellStyle name="Dziesiętny 2 2 3 2 3 2" xfId="850"/>
    <cellStyle name="Dziesiętny 2 2 3 2 4" xfId="475"/>
    <cellStyle name="Dziesiętny 2 2 3 2 4 2" xfId="972"/>
    <cellStyle name="Dziesiętny 2 2 3 2 5" xfId="608"/>
    <cellStyle name="Dziesiętny 2 2 3 3" xfId="172"/>
    <cellStyle name="Dziesiętny 2 2 3 3 2" xfId="669"/>
    <cellStyle name="Dziesiętny 2 2 3 4" xfId="293"/>
    <cellStyle name="Dziesiętny 2 2 3 4 2" xfId="790"/>
    <cellStyle name="Dziesiętny 2 2 3 5" xfId="415"/>
    <cellStyle name="Dziesiętny 2 2 3 5 2" xfId="912"/>
    <cellStyle name="Dziesiętny 2 2 3 6" xfId="548"/>
    <cellStyle name="Dziesiętny 2 2 4" xfId="74"/>
    <cellStyle name="Dziesiętny 2 2 4 2" xfId="195"/>
    <cellStyle name="Dziesiętny 2 2 4 2 2" xfId="692"/>
    <cellStyle name="Dziesiętny 2 2 4 3" xfId="316"/>
    <cellStyle name="Dziesiętny 2 2 4 3 2" xfId="813"/>
    <cellStyle name="Dziesiętny 2 2 4 4" xfId="438"/>
    <cellStyle name="Dziesiętny 2 2 4 4 2" xfId="935"/>
    <cellStyle name="Dziesiętny 2 2 4 5" xfId="571"/>
    <cellStyle name="Dziesiętny 2 2 5" xfId="135"/>
    <cellStyle name="Dziesiętny 2 2 5 2" xfId="632"/>
    <cellStyle name="Dziesiętny 2 2 6" xfId="256"/>
    <cellStyle name="Dziesiętny 2 2 6 2" xfId="753"/>
    <cellStyle name="Dziesiętny 2 2 7" xfId="378"/>
    <cellStyle name="Dziesiętny 2 2 7 2" xfId="875"/>
    <cellStyle name="Dziesiętny 2 2 8" xfId="511"/>
    <cellStyle name="Dziesiętny 2 3" xfId="35"/>
    <cellStyle name="Dziesiętny 2 3 2" xfId="57"/>
    <cellStyle name="Dziesiętny 2 3 2 2" xfId="117"/>
    <cellStyle name="Dziesiętny 2 3 2 2 2" xfId="238"/>
    <cellStyle name="Dziesiętny 2 3 2 2 2 2" xfId="735"/>
    <cellStyle name="Dziesiętny 2 3 2 2 3" xfId="359"/>
    <cellStyle name="Dziesiętny 2 3 2 2 3 2" xfId="856"/>
    <cellStyle name="Dziesiętny 2 3 2 2 4" xfId="481"/>
    <cellStyle name="Dziesiętny 2 3 2 2 4 2" xfId="978"/>
    <cellStyle name="Dziesiętny 2 3 2 2 5" xfId="614"/>
    <cellStyle name="Dziesiętny 2 3 2 3" xfId="178"/>
    <cellStyle name="Dziesiętny 2 3 2 3 2" xfId="675"/>
    <cellStyle name="Dziesiętny 2 3 2 4" xfId="299"/>
    <cellStyle name="Dziesiętny 2 3 2 4 2" xfId="796"/>
    <cellStyle name="Dziesiętny 2 3 2 5" xfId="421"/>
    <cellStyle name="Dziesiętny 2 3 2 5 2" xfId="918"/>
    <cellStyle name="Dziesiętny 2 3 2 6" xfId="554"/>
    <cellStyle name="Dziesiętny 2 3 3" xfId="95"/>
    <cellStyle name="Dziesiętny 2 3 3 2" xfId="216"/>
    <cellStyle name="Dziesiętny 2 3 3 2 2" xfId="713"/>
    <cellStyle name="Dziesiętny 2 3 3 3" xfId="337"/>
    <cellStyle name="Dziesiętny 2 3 3 3 2" xfId="834"/>
    <cellStyle name="Dziesiętny 2 3 3 4" xfId="459"/>
    <cellStyle name="Dziesiętny 2 3 3 4 2" xfId="956"/>
    <cellStyle name="Dziesiętny 2 3 3 5" xfId="592"/>
    <cellStyle name="Dziesiętny 2 3 4" xfId="156"/>
    <cellStyle name="Dziesiętny 2 3 4 2" xfId="653"/>
    <cellStyle name="Dziesiętny 2 3 5" xfId="277"/>
    <cellStyle name="Dziesiętny 2 3 5 2" xfId="774"/>
    <cellStyle name="Dziesiętny 2 3 6" xfId="399"/>
    <cellStyle name="Dziesiętny 2 3 6 2" xfId="896"/>
    <cellStyle name="Dziesiętny 2 3 7" xfId="532"/>
    <cellStyle name="Dziesiętny 2 4" xfId="22"/>
    <cellStyle name="Dziesiętny 2 4 2" xfId="82"/>
    <cellStyle name="Dziesiętny 2 4 2 2" xfId="203"/>
    <cellStyle name="Dziesiętny 2 4 2 2 2" xfId="700"/>
    <cellStyle name="Dziesiętny 2 4 2 3" xfId="324"/>
    <cellStyle name="Dziesiętny 2 4 2 3 2" xfId="821"/>
    <cellStyle name="Dziesiętny 2 4 2 4" xfId="446"/>
    <cellStyle name="Dziesiętny 2 4 2 4 2" xfId="943"/>
    <cellStyle name="Dziesiętny 2 4 2 5" xfId="579"/>
    <cellStyle name="Dziesiętny 2 4 3" xfId="143"/>
    <cellStyle name="Dziesiętny 2 4 3 2" xfId="640"/>
    <cellStyle name="Dziesiętny 2 4 4" xfId="264"/>
    <cellStyle name="Dziesiętny 2 4 4 2" xfId="761"/>
    <cellStyle name="Dziesiętny 2 4 5" xfId="386"/>
    <cellStyle name="Dziesiętny 2 4 5 2" xfId="883"/>
    <cellStyle name="Dziesiętny 2 4 6" xfId="519"/>
    <cellStyle name="Dziesiętny 2 5" xfId="44"/>
    <cellStyle name="Dziesiętny 2 5 2" xfId="104"/>
    <cellStyle name="Dziesiętny 2 5 2 2" xfId="225"/>
    <cellStyle name="Dziesiętny 2 5 2 2 2" xfId="722"/>
    <cellStyle name="Dziesiętny 2 5 2 3" xfId="346"/>
    <cellStyle name="Dziesiętny 2 5 2 3 2" xfId="843"/>
    <cellStyle name="Dziesiętny 2 5 2 4" xfId="468"/>
    <cellStyle name="Dziesiętny 2 5 2 4 2" xfId="965"/>
    <cellStyle name="Dziesiętny 2 5 2 5" xfId="601"/>
    <cellStyle name="Dziesiętny 2 5 3" xfId="165"/>
    <cellStyle name="Dziesiętny 2 5 3 2" xfId="662"/>
    <cellStyle name="Dziesiętny 2 5 4" xfId="286"/>
    <cellStyle name="Dziesiętny 2 5 4 2" xfId="783"/>
    <cellStyle name="Dziesiętny 2 5 5" xfId="408"/>
    <cellStyle name="Dziesiętny 2 5 5 2" xfId="905"/>
    <cellStyle name="Dziesiętny 2 5 6" xfId="541"/>
    <cellStyle name="Dziesiętny 2 6" xfId="67"/>
    <cellStyle name="Dziesiętny 2 6 2" xfId="188"/>
    <cellStyle name="Dziesiętny 2 6 2 2" xfId="685"/>
    <cellStyle name="Dziesiętny 2 6 3" xfId="309"/>
    <cellStyle name="Dziesiętny 2 6 3 2" xfId="806"/>
    <cellStyle name="Dziesiętny 2 6 4" xfId="431"/>
    <cellStyle name="Dziesiętny 2 6 4 2" xfId="928"/>
    <cellStyle name="Dziesiętny 2 6 5" xfId="564"/>
    <cellStyle name="Dziesiętny 2 7" xfId="128"/>
    <cellStyle name="Dziesiętny 2 7 2" xfId="625"/>
    <cellStyle name="Dziesiętny 2 8" xfId="249"/>
    <cellStyle name="Dziesiętny 2 8 2" xfId="746"/>
    <cellStyle name="Dziesiętny 2 9" xfId="371"/>
    <cellStyle name="Dziesiętny 2 9 2" xfId="868"/>
    <cellStyle name="Dziesiętny 3" xfId="3"/>
    <cellStyle name="Dziesiętny 3 10" xfId="502"/>
    <cellStyle name="Dziesiętny 3 2" xfId="11"/>
    <cellStyle name="Dziesiętny 3 2 2" xfId="27"/>
    <cellStyle name="Dziesiętny 3 2 2 2" xfId="87"/>
    <cellStyle name="Dziesiętny 3 2 2 2 2" xfId="208"/>
    <cellStyle name="Dziesiętny 3 2 2 2 2 2" xfId="705"/>
    <cellStyle name="Dziesiętny 3 2 2 2 3" xfId="329"/>
    <cellStyle name="Dziesiętny 3 2 2 2 3 2" xfId="826"/>
    <cellStyle name="Dziesiętny 3 2 2 2 4" xfId="451"/>
    <cellStyle name="Dziesiętny 3 2 2 2 4 2" xfId="948"/>
    <cellStyle name="Dziesiętny 3 2 2 2 5" xfId="584"/>
    <cellStyle name="Dziesiętny 3 2 2 3" xfId="148"/>
    <cellStyle name="Dziesiętny 3 2 2 3 2" xfId="645"/>
    <cellStyle name="Dziesiętny 3 2 2 4" xfId="269"/>
    <cellStyle name="Dziesiętny 3 2 2 4 2" xfId="766"/>
    <cellStyle name="Dziesiętny 3 2 2 5" xfId="391"/>
    <cellStyle name="Dziesiętny 3 2 2 5 2" xfId="888"/>
    <cellStyle name="Dziesiętny 3 2 2 6" xfId="524"/>
    <cellStyle name="Dziesiętny 3 2 3" xfId="49"/>
    <cellStyle name="Dziesiętny 3 2 3 2" xfId="109"/>
    <cellStyle name="Dziesiętny 3 2 3 2 2" xfId="230"/>
    <cellStyle name="Dziesiętny 3 2 3 2 2 2" xfId="727"/>
    <cellStyle name="Dziesiętny 3 2 3 2 3" xfId="351"/>
    <cellStyle name="Dziesiętny 3 2 3 2 3 2" xfId="848"/>
    <cellStyle name="Dziesiętny 3 2 3 2 4" xfId="473"/>
    <cellStyle name="Dziesiętny 3 2 3 2 4 2" xfId="970"/>
    <cellStyle name="Dziesiętny 3 2 3 2 5" xfId="606"/>
    <cellStyle name="Dziesiętny 3 2 3 3" xfId="170"/>
    <cellStyle name="Dziesiętny 3 2 3 3 2" xfId="667"/>
    <cellStyle name="Dziesiętny 3 2 3 4" xfId="291"/>
    <cellStyle name="Dziesiętny 3 2 3 4 2" xfId="788"/>
    <cellStyle name="Dziesiętny 3 2 3 5" xfId="413"/>
    <cellStyle name="Dziesiętny 3 2 3 5 2" xfId="910"/>
    <cellStyle name="Dziesiętny 3 2 3 6" xfId="546"/>
    <cellStyle name="Dziesiętny 3 2 4" xfId="72"/>
    <cellStyle name="Dziesiętny 3 2 4 2" xfId="193"/>
    <cellStyle name="Dziesiętny 3 2 4 2 2" xfId="690"/>
    <cellStyle name="Dziesiętny 3 2 4 3" xfId="314"/>
    <cellStyle name="Dziesiętny 3 2 4 3 2" xfId="811"/>
    <cellStyle name="Dziesiętny 3 2 4 4" xfId="436"/>
    <cellStyle name="Dziesiętny 3 2 4 4 2" xfId="933"/>
    <cellStyle name="Dziesiętny 3 2 4 5" xfId="569"/>
    <cellStyle name="Dziesiętny 3 2 5" xfId="133"/>
    <cellStyle name="Dziesiętny 3 2 5 2" xfId="630"/>
    <cellStyle name="Dziesiętny 3 2 6" xfId="254"/>
    <cellStyle name="Dziesiętny 3 2 6 2" xfId="751"/>
    <cellStyle name="Dziesiętny 3 2 7" xfId="376"/>
    <cellStyle name="Dziesiętny 3 2 7 2" xfId="873"/>
    <cellStyle name="Dziesiętny 3 2 8" xfId="509"/>
    <cellStyle name="Dziesiętny 3 3" xfId="33"/>
    <cellStyle name="Dziesiętny 3 3 2" xfId="55"/>
    <cellStyle name="Dziesiętny 3 3 2 2" xfId="115"/>
    <cellStyle name="Dziesiętny 3 3 2 2 2" xfId="236"/>
    <cellStyle name="Dziesiętny 3 3 2 2 2 2" xfId="733"/>
    <cellStyle name="Dziesiętny 3 3 2 2 3" xfId="357"/>
    <cellStyle name="Dziesiętny 3 3 2 2 3 2" xfId="854"/>
    <cellStyle name="Dziesiętny 3 3 2 2 4" xfId="479"/>
    <cellStyle name="Dziesiętny 3 3 2 2 4 2" xfId="976"/>
    <cellStyle name="Dziesiętny 3 3 2 2 5" xfId="612"/>
    <cellStyle name="Dziesiętny 3 3 2 3" xfId="176"/>
    <cellStyle name="Dziesiętny 3 3 2 3 2" xfId="673"/>
    <cellStyle name="Dziesiętny 3 3 2 4" xfId="297"/>
    <cellStyle name="Dziesiętny 3 3 2 4 2" xfId="794"/>
    <cellStyle name="Dziesiętny 3 3 2 5" xfId="419"/>
    <cellStyle name="Dziesiętny 3 3 2 5 2" xfId="916"/>
    <cellStyle name="Dziesiętny 3 3 2 6" xfId="552"/>
    <cellStyle name="Dziesiętny 3 3 3" xfId="93"/>
    <cellStyle name="Dziesiętny 3 3 3 2" xfId="214"/>
    <cellStyle name="Dziesiętny 3 3 3 2 2" xfId="711"/>
    <cellStyle name="Dziesiętny 3 3 3 3" xfId="335"/>
    <cellStyle name="Dziesiętny 3 3 3 3 2" xfId="832"/>
    <cellStyle name="Dziesiętny 3 3 3 4" xfId="457"/>
    <cellStyle name="Dziesiętny 3 3 3 4 2" xfId="954"/>
    <cellStyle name="Dziesiętny 3 3 3 5" xfId="590"/>
    <cellStyle name="Dziesiętny 3 3 4" xfId="154"/>
    <cellStyle name="Dziesiętny 3 3 4 2" xfId="651"/>
    <cellStyle name="Dziesiętny 3 3 5" xfId="275"/>
    <cellStyle name="Dziesiętny 3 3 5 2" xfId="772"/>
    <cellStyle name="Dziesiętny 3 3 6" xfId="397"/>
    <cellStyle name="Dziesiętny 3 3 6 2" xfId="894"/>
    <cellStyle name="Dziesiętny 3 3 7" xfId="530"/>
    <cellStyle name="Dziesiętny 3 4" xfId="20"/>
    <cellStyle name="Dziesiętny 3 4 2" xfId="80"/>
    <cellStyle name="Dziesiętny 3 4 2 2" xfId="201"/>
    <cellStyle name="Dziesiętny 3 4 2 2 2" xfId="698"/>
    <cellStyle name="Dziesiętny 3 4 2 3" xfId="322"/>
    <cellStyle name="Dziesiętny 3 4 2 3 2" xfId="819"/>
    <cellStyle name="Dziesiętny 3 4 2 4" xfId="444"/>
    <cellStyle name="Dziesiętny 3 4 2 4 2" xfId="941"/>
    <cellStyle name="Dziesiętny 3 4 2 5" xfId="577"/>
    <cellStyle name="Dziesiętny 3 4 3" xfId="141"/>
    <cellStyle name="Dziesiętny 3 4 3 2" xfId="638"/>
    <cellStyle name="Dziesiętny 3 4 4" xfId="262"/>
    <cellStyle name="Dziesiętny 3 4 4 2" xfId="759"/>
    <cellStyle name="Dziesiętny 3 4 5" xfId="384"/>
    <cellStyle name="Dziesiętny 3 4 5 2" xfId="881"/>
    <cellStyle name="Dziesiętny 3 4 6" xfId="517"/>
    <cellStyle name="Dziesiętny 3 5" xfId="42"/>
    <cellStyle name="Dziesiętny 3 5 2" xfId="102"/>
    <cellStyle name="Dziesiętny 3 5 2 2" xfId="223"/>
    <cellStyle name="Dziesiętny 3 5 2 2 2" xfId="720"/>
    <cellStyle name="Dziesiętny 3 5 2 3" xfId="344"/>
    <cellStyle name="Dziesiętny 3 5 2 3 2" xfId="841"/>
    <cellStyle name="Dziesiętny 3 5 2 4" xfId="466"/>
    <cellStyle name="Dziesiętny 3 5 2 4 2" xfId="963"/>
    <cellStyle name="Dziesiętny 3 5 2 5" xfId="599"/>
    <cellStyle name="Dziesiętny 3 5 3" xfId="163"/>
    <cellStyle name="Dziesiętny 3 5 3 2" xfId="660"/>
    <cellStyle name="Dziesiętny 3 5 4" xfId="284"/>
    <cellStyle name="Dziesiętny 3 5 4 2" xfId="781"/>
    <cellStyle name="Dziesiętny 3 5 5" xfId="406"/>
    <cellStyle name="Dziesiętny 3 5 5 2" xfId="903"/>
    <cellStyle name="Dziesiętny 3 5 6" xfId="539"/>
    <cellStyle name="Dziesiętny 3 6" xfId="65"/>
    <cellStyle name="Dziesiętny 3 6 2" xfId="186"/>
    <cellStyle name="Dziesiętny 3 6 2 2" xfId="683"/>
    <cellStyle name="Dziesiętny 3 6 3" xfId="307"/>
    <cellStyle name="Dziesiętny 3 6 3 2" xfId="804"/>
    <cellStyle name="Dziesiętny 3 6 4" xfId="429"/>
    <cellStyle name="Dziesiętny 3 6 4 2" xfId="926"/>
    <cellStyle name="Dziesiętny 3 6 5" xfId="562"/>
    <cellStyle name="Dziesiętny 3 7" xfId="126"/>
    <cellStyle name="Dziesiętny 3 7 2" xfId="623"/>
    <cellStyle name="Dziesiętny 3 8" xfId="247"/>
    <cellStyle name="Dziesiętny 3 8 2" xfId="744"/>
    <cellStyle name="Dziesiętny 3 9" xfId="369"/>
    <cellStyle name="Dziesiętny 3 9 2" xfId="866"/>
    <cellStyle name="Dziesiętny 4" xfId="8"/>
    <cellStyle name="Dziesiętny 4 2" xfId="24"/>
    <cellStyle name="Dziesiętny 4 2 2" xfId="84"/>
    <cellStyle name="Dziesiętny 4 2 2 2" xfId="205"/>
    <cellStyle name="Dziesiętny 4 2 2 2 2" xfId="702"/>
    <cellStyle name="Dziesiętny 4 2 2 3" xfId="326"/>
    <cellStyle name="Dziesiętny 4 2 2 3 2" xfId="823"/>
    <cellStyle name="Dziesiętny 4 2 2 4" xfId="448"/>
    <cellStyle name="Dziesiętny 4 2 2 4 2" xfId="945"/>
    <cellStyle name="Dziesiętny 4 2 2 5" xfId="581"/>
    <cellStyle name="Dziesiętny 4 2 3" xfId="145"/>
    <cellStyle name="Dziesiętny 4 2 3 2" xfId="642"/>
    <cellStyle name="Dziesiętny 4 2 4" xfId="266"/>
    <cellStyle name="Dziesiętny 4 2 4 2" xfId="763"/>
    <cellStyle name="Dziesiętny 4 2 5" xfId="388"/>
    <cellStyle name="Dziesiętny 4 2 5 2" xfId="885"/>
    <cellStyle name="Dziesiętny 4 2 6" xfId="521"/>
    <cellStyle name="Dziesiętny 4 3" xfId="46"/>
    <cellStyle name="Dziesiętny 4 3 2" xfId="106"/>
    <cellStyle name="Dziesiętny 4 3 2 2" xfId="227"/>
    <cellStyle name="Dziesiętny 4 3 2 2 2" xfId="724"/>
    <cellStyle name="Dziesiętny 4 3 2 3" xfId="348"/>
    <cellStyle name="Dziesiętny 4 3 2 3 2" xfId="845"/>
    <cellStyle name="Dziesiętny 4 3 2 4" xfId="470"/>
    <cellStyle name="Dziesiętny 4 3 2 4 2" xfId="967"/>
    <cellStyle name="Dziesiętny 4 3 2 5" xfId="603"/>
    <cellStyle name="Dziesiętny 4 3 3" xfId="167"/>
    <cellStyle name="Dziesiętny 4 3 3 2" xfId="664"/>
    <cellStyle name="Dziesiętny 4 3 4" xfId="288"/>
    <cellStyle name="Dziesiętny 4 3 4 2" xfId="785"/>
    <cellStyle name="Dziesiętny 4 3 5" xfId="410"/>
    <cellStyle name="Dziesiętny 4 3 5 2" xfId="907"/>
    <cellStyle name="Dziesiętny 4 3 6" xfId="543"/>
    <cellStyle name="Dziesiętny 4 4" xfId="69"/>
    <cellStyle name="Dziesiętny 4 4 2" xfId="190"/>
    <cellStyle name="Dziesiętny 4 4 2 2" xfId="687"/>
    <cellStyle name="Dziesiętny 4 4 3" xfId="311"/>
    <cellStyle name="Dziesiętny 4 4 3 2" xfId="808"/>
    <cellStyle name="Dziesiętny 4 4 4" xfId="433"/>
    <cellStyle name="Dziesiętny 4 4 4 2" xfId="930"/>
    <cellStyle name="Dziesiętny 4 4 5" xfId="566"/>
    <cellStyle name="Dziesiętny 4 5" xfId="130"/>
    <cellStyle name="Dziesiętny 4 5 2" xfId="627"/>
    <cellStyle name="Dziesiętny 4 6" xfId="251"/>
    <cellStyle name="Dziesiętny 4 6 2" xfId="748"/>
    <cellStyle name="Dziesiętny 4 7" xfId="373"/>
    <cellStyle name="Dziesiętny 4 7 2" xfId="870"/>
    <cellStyle name="Dziesiętny 4 8" xfId="506"/>
    <cellStyle name="Dziesiętny 5" xfId="31"/>
    <cellStyle name="Dziesiętny 5 2" xfId="53"/>
    <cellStyle name="Dziesiętny 5 2 2" xfId="113"/>
    <cellStyle name="Dziesiętny 5 2 2 2" xfId="234"/>
    <cellStyle name="Dziesiętny 5 2 2 2 2" xfId="731"/>
    <cellStyle name="Dziesiętny 5 2 2 3" xfId="355"/>
    <cellStyle name="Dziesiętny 5 2 2 3 2" xfId="852"/>
    <cellStyle name="Dziesiętny 5 2 2 4" xfId="477"/>
    <cellStyle name="Dziesiętny 5 2 2 4 2" xfId="974"/>
    <cellStyle name="Dziesiętny 5 2 2 5" xfId="610"/>
    <cellStyle name="Dziesiętny 5 2 3" xfId="174"/>
    <cellStyle name="Dziesiętny 5 2 3 2" xfId="671"/>
    <cellStyle name="Dziesiętny 5 2 4" xfId="295"/>
    <cellStyle name="Dziesiętny 5 2 4 2" xfId="792"/>
    <cellStyle name="Dziesiętny 5 2 5" xfId="417"/>
    <cellStyle name="Dziesiętny 5 2 5 2" xfId="914"/>
    <cellStyle name="Dziesiętny 5 2 6" xfId="550"/>
    <cellStyle name="Dziesiętny 5 3" xfId="91"/>
    <cellStyle name="Dziesiętny 5 3 2" xfId="212"/>
    <cellStyle name="Dziesiętny 5 3 2 2" xfId="709"/>
    <cellStyle name="Dziesiętny 5 3 3" xfId="333"/>
    <cellStyle name="Dziesiętny 5 3 3 2" xfId="830"/>
    <cellStyle name="Dziesiętny 5 3 4" xfId="455"/>
    <cellStyle name="Dziesiętny 5 3 4 2" xfId="952"/>
    <cellStyle name="Dziesiętny 5 3 5" xfId="588"/>
    <cellStyle name="Dziesiętny 5 4" xfId="152"/>
    <cellStyle name="Dziesiętny 5 4 2" xfId="649"/>
    <cellStyle name="Dziesiętny 5 5" xfId="273"/>
    <cellStyle name="Dziesiętny 5 5 2" xfId="770"/>
    <cellStyle name="Dziesiętny 5 6" xfId="395"/>
    <cellStyle name="Dziesiętny 5 6 2" xfId="892"/>
    <cellStyle name="Dziesiętny 5 7" xfId="528"/>
    <cellStyle name="Dziesiętny 6" xfId="17"/>
    <cellStyle name="Dziesiętny 6 2" xfId="77"/>
    <cellStyle name="Dziesiętny 6 2 2" xfId="198"/>
    <cellStyle name="Dziesiętny 6 2 2 2" xfId="695"/>
    <cellStyle name="Dziesiętny 6 2 3" xfId="319"/>
    <cellStyle name="Dziesiętny 6 2 3 2" xfId="816"/>
    <cellStyle name="Dziesiętny 6 2 4" xfId="441"/>
    <cellStyle name="Dziesiętny 6 2 4 2" xfId="938"/>
    <cellStyle name="Dziesiętny 6 2 5" xfId="574"/>
    <cellStyle name="Dziesiętny 6 3" xfId="138"/>
    <cellStyle name="Dziesiętny 6 3 2" xfId="635"/>
    <cellStyle name="Dziesiętny 6 4" xfId="259"/>
    <cellStyle name="Dziesiętny 6 4 2" xfId="756"/>
    <cellStyle name="Dziesiętny 6 5" xfId="381"/>
    <cellStyle name="Dziesiętny 6 5 2" xfId="878"/>
    <cellStyle name="Dziesiętny 6 6" xfId="514"/>
    <cellStyle name="Dziesiętny 7" xfId="39"/>
    <cellStyle name="Dziesiętny 7 2" xfId="99"/>
    <cellStyle name="Dziesiętny 7 2 2" xfId="220"/>
    <cellStyle name="Dziesiętny 7 2 2 2" xfId="717"/>
    <cellStyle name="Dziesiętny 7 2 3" xfId="341"/>
    <cellStyle name="Dziesiętny 7 2 3 2" xfId="838"/>
    <cellStyle name="Dziesiętny 7 2 4" xfId="463"/>
    <cellStyle name="Dziesiętny 7 2 4 2" xfId="960"/>
    <cellStyle name="Dziesiętny 7 2 5" xfId="596"/>
    <cellStyle name="Dziesiętny 7 3" xfId="160"/>
    <cellStyle name="Dziesiętny 7 3 2" xfId="657"/>
    <cellStyle name="Dziesiętny 7 4" xfId="281"/>
    <cellStyle name="Dziesiętny 7 4 2" xfId="778"/>
    <cellStyle name="Dziesiętny 7 5" xfId="403"/>
    <cellStyle name="Dziesiętny 7 5 2" xfId="900"/>
    <cellStyle name="Dziesiętny 7 6" xfId="536"/>
    <cellStyle name="Dziesiętny 8" xfId="62"/>
    <cellStyle name="Dziesiętny 8 2" xfId="183"/>
    <cellStyle name="Dziesiętny 8 2 2" xfId="680"/>
    <cellStyle name="Dziesiętny 8 3" xfId="304"/>
    <cellStyle name="Dziesiętny 8 3 2" xfId="801"/>
    <cellStyle name="Dziesiętny 8 4" xfId="426"/>
    <cellStyle name="Dziesiętny 8 4 2" xfId="923"/>
    <cellStyle name="Dziesiętny 8 5" xfId="559"/>
    <cellStyle name="Dziesiętny 9" xfId="123"/>
    <cellStyle name="Dziesiętny 9 2" xfId="620"/>
    <cellStyle name="Hiperłącze" xfId="15" builtinId="8"/>
    <cellStyle name="Normalny" xfId="0" builtinId="0"/>
    <cellStyle name="Normalny 2" xfId="7"/>
    <cellStyle name="Normalny 3" xfId="121"/>
    <cellStyle name="Normalny 3 2" xfId="242"/>
    <cellStyle name="Normalny 3 2 2" xfId="489"/>
    <cellStyle name="Normalny 3 2 2 2" xfId="497"/>
    <cellStyle name="Normalny 3 2 2 2 2" xfId="1291"/>
    <cellStyle name="Normalny 3 2 2 3" xfId="986"/>
    <cellStyle name="Normalny 3 2 2 3 2" xfId="1588"/>
    <cellStyle name="Normalny 3 2 2 4" xfId="1283"/>
    <cellStyle name="Normalny 3 2 3" xfId="493"/>
    <cellStyle name="Normalny 3 2 3 2" xfId="1287"/>
    <cellStyle name="Normalny 3 2 4" xfId="739"/>
    <cellStyle name="Normalny 3 2 4 2" xfId="1437"/>
    <cellStyle name="Normalny 3 2 5" xfId="1132"/>
    <cellStyle name="Normalny 3 3" xfId="363"/>
    <cellStyle name="Normalny 3 3 2" xfId="490"/>
    <cellStyle name="Normalny 3 3 2 2" xfId="498"/>
    <cellStyle name="Normalny 3 3 2 2 2" xfId="1292"/>
    <cellStyle name="Normalny 3 3 2 3" xfId="987"/>
    <cellStyle name="Normalny 3 3 2 3 2" xfId="1589"/>
    <cellStyle name="Normalny 3 3 2 4" xfId="1284"/>
    <cellStyle name="Normalny 3 3 3" xfId="494"/>
    <cellStyle name="Normalny 3 3 3 2" xfId="1288"/>
    <cellStyle name="Normalny 3 3 4" xfId="860"/>
    <cellStyle name="Normalny 3 3 4 2" xfId="1510"/>
    <cellStyle name="Normalny 3 3 5" xfId="1205"/>
    <cellStyle name="Normalny 3 4" xfId="485"/>
    <cellStyle name="Normalny 3 4 2" xfId="491"/>
    <cellStyle name="Normalny 3 4 2 2" xfId="499"/>
    <cellStyle name="Normalny 3 4 2 2 2" xfId="1293"/>
    <cellStyle name="Normalny 3 4 2 3" xfId="988"/>
    <cellStyle name="Normalny 3 4 2 3 2" xfId="1590"/>
    <cellStyle name="Normalny 3 4 2 4" xfId="1285"/>
    <cellStyle name="Normalny 3 4 3" xfId="495"/>
    <cellStyle name="Normalny 3 4 3 2" xfId="1289"/>
    <cellStyle name="Normalny 3 4 4" xfId="982"/>
    <cellStyle name="Normalny 3 4 4 2" xfId="1584"/>
    <cellStyle name="Normalny 3 4 5" xfId="1279"/>
    <cellStyle name="Normalny 3 5" xfId="488"/>
    <cellStyle name="Normalny 3 5 2" xfId="496"/>
    <cellStyle name="Normalny 3 5 2 2" xfId="1290"/>
    <cellStyle name="Normalny 3 5 3" xfId="985"/>
    <cellStyle name="Normalny 3 5 3 2" xfId="1587"/>
    <cellStyle name="Normalny 3 5 4" xfId="1282"/>
    <cellStyle name="Normalny 3 6" xfId="492"/>
    <cellStyle name="Normalny 3 6 2" xfId="1286"/>
    <cellStyle name="Normalny 3 7" xfId="618"/>
    <cellStyle name="Normalny 3 7 2" xfId="1364"/>
    <cellStyle name="Normalny 3 8" xfId="1059"/>
    <cellStyle name="Walutowy [0]" xfId="2" builtinId="7"/>
    <cellStyle name="Walutowy [0] 10" xfId="989"/>
    <cellStyle name="Walutowy [0] 2" xfId="10"/>
    <cellStyle name="Walutowy [0] 2 2" xfId="26"/>
    <cellStyle name="Walutowy [0] 2 2 2" xfId="86"/>
    <cellStyle name="Walutowy [0] 2 2 2 2" xfId="207"/>
    <cellStyle name="Walutowy [0] 2 2 2 2 2" xfId="704"/>
    <cellStyle name="Walutowy [0] 2 2 2 2 2 2" xfId="1416"/>
    <cellStyle name="Walutowy [0] 2 2 2 2 3" xfId="1111"/>
    <cellStyle name="Walutowy [0] 2 2 2 3" xfId="328"/>
    <cellStyle name="Walutowy [0] 2 2 2 3 2" xfId="825"/>
    <cellStyle name="Walutowy [0] 2 2 2 3 2 2" xfId="1489"/>
    <cellStyle name="Walutowy [0] 2 2 2 3 3" xfId="1184"/>
    <cellStyle name="Walutowy [0] 2 2 2 4" xfId="450"/>
    <cellStyle name="Walutowy [0] 2 2 2 4 2" xfId="947"/>
    <cellStyle name="Walutowy [0] 2 2 2 4 2 2" xfId="1563"/>
    <cellStyle name="Walutowy [0] 2 2 2 4 3" xfId="1258"/>
    <cellStyle name="Walutowy [0] 2 2 2 5" xfId="583"/>
    <cellStyle name="Walutowy [0] 2 2 2 5 2" xfId="1343"/>
    <cellStyle name="Walutowy [0] 2 2 2 6" xfId="1038"/>
    <cellStyle name="Walutowy [0] 2 2 3" xfId="147"/>
    <cellStyle name="Walutowy [0] 2 2 3 2" xfId="644"/>
    <cellStyle name="Walutowy [0] 2 2 3 2 2" xfId="1380"/>
    <cellStyle name="Walutowy [0] 2 2 3 3" xfId="1075"/>
    <cellStyle name="Walutowy [0] 2 2 4" xfId="268"/>
    <cellStyle name="Walutowy [0] 2 2 4 2" xfId="765"/>
    <cellStyle name="Walutowy [0] 2 2 4 2 2" xfId="1453"/>
    <cellStyle name="Walutowy [0] 2 2 4 3" xfId="1148"/>
    <cellStyle name="Walutowy [0] 2 2 5" xfId="390"/>
    <cellStyle name="Walutowy [0] 2 2 5 2" xfId="887"/>
    <cellStyle name="Walutowy [0] 2 2 5 2 2" xfId="1527"/>
    <cellStyle name="Walutowy [0] 2 2 5 3" xfId="1222"/>
    <cellStyle name="Walutowy [0] 2 2 6" xfId="523"/>
    <cellStyle name="Walutowy [0] 2 2 6 2" xfId="1307"/>
    <cellStyle name="Walutowy [0] 2 2 7" xfId="1002"/>
    <cellStyle name="Walutowy [0] 2 3" xfId="48"/>
    <cellStyle name="Walutowy [0] 2 3 2" xfId="108"/>
    <cellStyle name="Walutowy [0] 2 3 2 2" xfId="229"/>
    <cellStyle name="Walutowy [0] 2 3 2 2 2" xfId="726"/>
    <cellStyle name="Walutowy [0] 2 3 2 2 2 2" xfId="1429"/>
    <cellStyle name="Walutowy [0] 2 3 2 2 3" xfId="1124"/>
    <cellStyle name="Walutowy [0] 2 3 2 3" xfId="350"/>
    <cellStyle name="Walutowy [0] 2 3 2 3 2" xfId="847"/>
    <cellStyle name="Walutowy [0] 2 3 2 3 2 2" xfId="1502"/>
    <cellStyle name="Walutowy [0] 2 3 2 3 3" xfId="1197"/>
    <cellStyle name="Walutowy [0] 2 3 2 4" xfId="472"/>
    <cellStyle name="Walutowy [0] 2 3 2 4 2" xfId="969"/>
    <cellStyle name="Walutowy [0] 2 3 2 4 2 2" xfId="1576"/>
    <cellStyle name="Walutowy [0] 2 3 2 4 3" xfId="1271"/>
    <cellStyle name="Walutowy [0] 2 3 2 5" xfId="605"/>
    <cellStyle name="Walutowy [0] 2 3 2 5 2" xfId="1356"/>
    <cellStyle name="Walutowy [0] 2 3 2 6" xfId="1051"/>
    <cellStyle name="Walutowy [0] 2 3 3" xfId="169"/>
    <cellStyle name="Walutowy [0] 2 3 3 2" xfId="666"/>
    <cellStyle name="Walutowy [0] 2 3 3 2 2" xfId="1393"/>
    <cellStyle name="Walutowy [0] 2 3 3 3" xfId="1088"/>
    <cellStyle name="Walutowy [0] 2 3 4" xfId="290"/>
    <cellStyle name="Walutowy [0] 2 3 4 2" xfId="787"/>
    <cellStyle name="Walutowy [0] 2 3 4 2 2" xfId="1466"/>
    <cellStyle name="Walutowy [0] 2 3 4 3" xfId="1161"/>
    <cellStyle name="Walutowy [0] 2 3 5" xfId="412"/>
    <cellStyle name="Walutowy [0] 2 3 5 2" xfId="909"/>
    <cellStyle name="Walutowy [0] 2 3 5 2 2" xfId="1540"/>
    <cellStyle name="Walutowy [0] 2 3 5 3" xfId="1235"/>
    <cellStyle name="Walutowy [0] 2 3 6" xfId="545"/>
    <cellStyle name="Walutowy [0] 2 3 6 2" xfId="1320"/>
    <cellStyle name="Walutowy [0] 2 3 7" xfId="1015"/>
    <cellStyle name="Walutowy [0] 2 4" xfId="71"/>
    <cellStyle name="Walutowy [0] 2 4 2" xfId="192"/>
    <cellStyle name="Walutowy [0] 2 4 2 2" xfId="689"/>
    <cellStyle name="Walutowy [0] 2 4 2 2 2" xfId="1407"/>
    <cellStyle name="Walutowy [0] 2 4 2 3" xfId="1102"/>
    <cellStyle name="Walutowy [0] 2 4 3" xfId="313"/>
    <cellStyle name="Walutowy [0] 2 4 3 2" xfId="810"/>
    <cellStyle name="Walutowy [0] 2 4 3 2 2" xfId="1480"/>
    <cellStyle name="Walutowy [0] 2 4 3 3" xfId="1175"/>
    <cellStyle name="Walutowy [0] 2 4 4" xfId="435"/>
    <cellStyle name="Walutowy [0] 2 4 4 2" xfId="932"/>
    <cellStyle name="Walutowy [0] 2 4 4 2 2" xfId="1554"/>
    <cellStyle name="Walutowy [0] 2 4 4 3" xfId="1249"/>
    <cellStyle name="Walutowy [0] 2 4 5" xfId="568"/>
    <cellStyle name="Walutowy [0] 2 4 5 2" xfId="1334"/>
    <cellStyle name="Walutowy [0] 2 4 6" xfId="1029"/>
    <cellStyle name="Walutowy [0] 2 5" xfId="132"/>
    <cellStyle name="Walutowy [0] 2 5 2" xfId="629"/>
    <cellStyle name="Walutowy [0] 2 5 2 2" xfId="1371"/>
    <cellStyle name="Walutowy [0] 2 5 3" xfId="1066"/>
    <cellStyle name="Walutowy [0] 2 6" xfId="253"/>
    <cellStyle name="Walutowy [0] 2 6 2" xfId="750"/>
    <cellStyle name="Walutowy [0] 2 6 2 2" xfId="1444"/>
    <cellStyle name="Walutowy [0] 2 6 3" xfId="1139"/>
    <cellStyle name="Walutowy [0] 2 7" xfId="375"/>
    <cellStyle name="Walutowy [0] 2 7 2" xfId="872"/>
    <cellStyle name="Walutowy [0] 2 7 2 2" xfId="1518"/>
    <cellStyle name="Walutowy [0] 2 7 3" xfId="1213"/>
    <cellStyle name="Walutowy [0] 2 8" xfId="508"/>
    <cellStyle name="Walutowy [0] 2 8 2" xfId="1298"/>
    <cellStyle name="Walutowy [0] 2 9" xfId="993"/>
    <cellStyle name="Walutowy [0] 3" xfId="19"/>
    <cellStyle name="Walutowy [0] 3 2" xfId="79"/>
    <cellStyle name="Walutowy [0] 3 2 2" xfId="200"/>
    <cellStyle name="Walutowy [0] 3 2 2 2" xfId="697"/>
    <cellStyle name="Walutowy [0] 3 2 2 2 2" xfId="1412"/>
    <cellStyle name="Walutowy [0] 3 2 2 3" xfId="1107"/>
    <cellStyle name="Walutowy [0] 3 2 3" xfId="321"/>
    <cellStyle name="Walutowy [0] 3 2 3 2" xfId="818"/>
    <cellStyle name="Walutowy [0] 3 2 3 2 2" xfId="1485"/>
    <cellStyle name="Walutowy [0] 3 2 3 3" xfId="1180"/>
    <cellStyle name="Walutowy [0] 3 2 4" xfId="443"/>
    <cellStyle name="Walutowy [0] 3 2 4 2" xfId="940"/>
    <cellStyle name="Walutowy [0] 3 2 4 2 2" xfId="1559"/>
    <cellStyle name="Walutowy [0] 3 2 4 3" xfId="1254"/>
    <cellStyle name="Walutowy [0] 3 2 5" xfId="576"/>
    <cellStyle name="Walutowy [0] 3 2 5 2" xfId="1339"/>
    <cellStyle name="Walutowy [0] 3 2 6" xfId="1034"/>
    <cellStyle name="Walutowy [0] 3 3" xfId="140"/>
    <cellStyle name="Walutowy [0] 3 3 2" xfId="637"/>
    <cellStyle name="Walutowy [0] 3 3 2 2" xfId="1376"/>
    <cellStyle name="Walutowy [0] 3 3 3" xfId="1071"/>
    <cellStyle name="Walutowy [0] 3 4" xfId="261"/>
    <cellStyle name="Walutowy [0] 3 4 2" xfId="758"/>
    <cellStyle name="Walutowy [0] 3 4 2 2" xfId="1449"/>
    <cellStyle name="Walutowy [0] 3 4 3" xfId="1144"/>
    <cellStyle name="Walutowy [0] 3 5" xfId="383"/>
    <cellStyle name="Walutowy [0] 3 5 2" xfId="880"/>
    <cellStyle name="Walutowy [0] 3 5 2 2" xfId="1523"/>
    <cellStyle name="Walutowy [0] 3 5 3" xfId="1218"/>
    <cellStyle name="Walutowy [0] 3 6" xfId="516"/>
    <cellStyle name="Walutowy [0] 3 6 2" xfId="1303"/>
    <cellStyle name="Walutowy [0] 3 7" xfId="998"/>
    <cellStyle name="Walutowy [0] 4" xfId="41"/>
    <cellStyle name="Walutowy [0] 4 2" xfId="101"/>
    <cellStyle name="Walutowy [0] 4 2 2" xfId="222"/>
    <cellStyle name="Walutowy [0] 4 2 2 2" xfId="719"/>
    <cellStyle name="Walutowy [0] 4 2 2 2 2" xfId="1425"/>
    <cellStyle name="Walutowy [0] 4 2 2 3" xfId="1120"/>
    <cellStyle name="Walutowy [0] 4 2 3" xfId="343"/>
    <cellStyle name="Walutowy [0] 4 2 3 2" xfId="840"/>
    <cellStyle name="Walutowy [0] 4 2 3 2 2" xfId="1498"/>
    <cellStyle name="Walutowy [0] 4 2 3 3" xfId="1193"/>
    <cellStyle name="Walutowy [0] 4 2 4" xfId="465"/>
    <cellStyle name="Walutowy [0] 4 2 4 2" xfId="962"/>
    <cellStyle name="Walutowy [0] 4 2 4 2 2" xfId="1572"/>
    <cellStyle name="Walutowy [0] 4 2 4 3" xfId="1267"/>
    <cellStyle name="Walutowy [0] 4 2 5" xfId="598"/>
    <cellStyle name="Walutowy [0] 4 2 5 2" xfId="1352"/>
    <cellStyle name="Walutowy [0] 4 2 6" xfId="1047"/>
    <cellStyle name="Walutowy [0] 4 3" xfId="162"/>
    <cellStyle name="Walutowy [0] 4 3 2" xfId="659"/>
    <cellStyle name="Walutowy [0] 4 3 2 2" xfId="1389"/>
    <cellStyle name="Walutowy [0] 4 3 3" xfId="1084"/>
    <cellStyle name="Walutowy [0] 4 4" xfId="283"/>
    <cellStyle name="Walutowy [0] 4 4 2" xfId="780"/>
    <cellStyle name="Walutowy [0] 4 4 2 2" xfId="1462"/>
    <cellStyle name="Walutowy [0] 4 4 3" xfId="1157"/>
    <cellStyle name="Walutowy [0] 4 5" xfId="405"/>
    <cellStyle name="Walutowy [0] 4 5 2" xfId="902"/>
    <cellStyle name="Walutowy [0] 4 5 2 2" xfId="1536"/>
    <cellStyle name="Walutowy [0] 4 5 3" xfId="1231"/>
    <cellStyle name="Walutowy [0] 4 6" xfId="538"/>
    <cellStyle name="Walutowy [0] 4 6 2" xfId="1316"/>
    <cellStyle name="Walutowy [0] 4 7" xfId="1011"/>
    <cellStyle name="Walutowy [0] 5" xfId="64"/>
    <cellStyle name="Walutowy [0] 5 2" xfId="185"/>
    <cellStyle name="Walutowy [0] 5 2 2" xfId="682"/>
    <cellStyle name="Walutowy [0] 5 2 2 2" xfId="1403"/>
    <cellStyle name="Walutowy [0] 5 2 3" xfId="1098"/>
    <cellStyle name="Walutowy [0] 5 3" xfId="306"/>
    <cellStyle name="Walutowy [0] 5 3 2" xfId="803"/>
    <cellStyle name="Walutowy [0] 5 3 2 2" xfId="1476"/>
    <cellStyle name="Walutowy [0] 5 3 3" xfId="1171"/>
    <cellStyle name="Walutowy [0] 5 4" xfId="428"/>
    <cellStyle name="Walutowy [0] 5 4 2" xfId="925"/>
    <cellStyle name="Walutowy [0] 5 4 2 2" xfId="1550"/>
    <cellStyle name="Walutowy [0] 5 4 3" xfId="1245"/>
    <cellStyle name="Walutowy [0] 5 5" xfId="561"/>
    <cellStyle name="Walutowy [0] 5 5 2" xfId="1330"/>
    <cellStyle name="Walutowy [0] 5 6" xfId="1025"/>
    <cellStyle name="Walutowy [0] 6" xfId="125"/>
    <cellStyle name="Walutowy [0] 6 2" xfId="622"/>
    <cellStyle name="Walutowy [0] 6 2 2" xfId="1367"/>
    <cellStyle name="Walutowy [0] 6 3" xfId="1062"/>
    <cellStyle name="Walutowy [0] 7" xfId="246"/>
    <cellStyle name="Walutowy [0] 7 2" xfId="743"/>
    <cellStyle name="Walutowy [0] 7 2 2" xfId="1440"/>
    <cellStyle name="Walutowy [0] 7 3" xfId="1135"/>
    <cellStyle name="Walutowy [0] 8" xfId="368"/>
    <cellStyle name="Walutowy [0] 8 2" xfId="865"/>
    <cellStyle name="Walutowy [0] 8 2 2" xfId="1514"/>
    <cellStyle name="Walutowy [0] 8 3" xfId="1209"/>
    <cellStyle name="Walutowy [0] 9" xfId="501"/>
    <cellStyle name="Walutowy [0] 9 2" xfId="1294"/>
    <cellStyle name="Walutowy 10" xfId="38"/>
    <cellStyle name="Walutowy 10 2" xfId="98"/>
    <cellStyle name="Walutowy 10 2 2" xfId="219"/>
    <cellStyle name="Walutowy 10 2 2 2" xfId="716"/>
    <cellStyle name="Walutowy 10 2 2 2 2" xfId="1423"/>
    <cellStyle name="Walutowy 10 2 2 3" xfId="1118"/>
    <cellStyle name="Walutowy 10 2 3" xfId="340"/>
    <cellStyle name="Walutowy 10 2 3 2" xfId="837"/>
    <cellStyle name="Walutowy 10 2 3 2 2" xfId="1496"/>
    <cellStyle name="Walutowy 10 2 3 3" xfId="1191"/>
    <cellStyle name="Walutowy 10 2 4" xfId="462"/>
    <cellStyle name="Walutowy 10 2 4 2" xfId="959"/>
    <cellStyle name="Walutowy 10 2 4 2 2" xfId="1570"/>
    <cellStyle name="Walutowy 10 2 4 3" xfId="1265"/>
    <cellStyle name="Walutowy 10 2 5" xfId="595"/>
    <cellStyle name="Walutowy 10 2 5 2" xfId="1350"/>
    <cellStyle name="Walutowy 10 2 6" xfId="1045"/>
    <cellStyle name="Walutowy 10 3" xfId="159"/>
    <cellStyle name="Walutowy 10 3 2" xfId="656"/>
    <cellStyle name="Walutowy 10 3 2 2" xfId="1387"/>
    <cellStyle name="Walutowy 10 3 3" xfId="1082"/>
    <cellStyle name="Walutowy 10 4" xfId="280"/>
    <cellStyle name="Walutowy 10 4 2" xfId="777"/>
    <cellStyle name="Walutowy 10 4 2 2" xfId="1460"/>
    <cellStyle name="Walutowy 10 4 3" xfId="1155"/>
    <cellStyle name="Walutowy 10 5" xfId="402"/>
    <cellStyle name="Walutowy 10 5 2" xfId="899"/>
    <cellStyle name="Walutowy 10 5 2 2" xfId="1534"/>
    <cellStyle name="Walutowy 10 5 3" xfId="1229"/>
    <cellStyle name="Walutowy 10 6" xfId="535"/>
    <cellStyle name="Walutowy 10 6 2" xfId="1314"/>
    <cellStyle name="Walutowy 10 7" xfId="1009"/>
    <cellStyle name="Walutowy 11" xfId="60"/>
    <cellStyle name="Walutowy 11 2" xfId="120"/>
    <cellStyle name="Walutowy 11 2 2" xfId="241"/>
    <cellStyle name="Walutowy 11 2 2 2" xfId="738"/>
    <cellStyle name="Walutowy 11 2 2 2 2" xfId="1436"/>
    <cellStyle name="Walutowy 11 2 2 3" xfId="1131"/>
    <cellStyle name="Walutowy 11 2 3" xfId="362"/>
    <cellStyle name="Walutowy 11 2 3 2" xfId="859"/>
    <cellStyle name="Walutowy 11 2 3 2 2" xfId="1509"/>
    <cellStyle name="Walutowy 11 2 3 3" xfId="1204"/>
    <cellStyle name="Walutowy 11 2 4" xfId="484"/>
    <cellStyle name="Walutowy 11 2 4 2" xfId="981"/>
    <cellStyle name="Walutowy 11 2 4 2 2" xfId="1583"/>
    <cellStyle name="Walutowy 11 2 4 3" xfId="1278"/>
    <cellStyle name="Walutowy 11 2 5" xfId="617"/>
    <cellStyle name="Walutowy 11 2 5 2" xfId="1363"/>
    <cellStyle name="Walutowy 11 2 6" xfId="1058"/>
    <cellStyle name="Walutowy 11 3" xfId="181"/>
    <cellStyle name="Walutowy 11 3 2" xfId="678"/>
    <cellStyle name="Walutowy 11 3 2 2" xfId="1400"/>
    <cellStyle name="Walutowy 11 3 3" xfId="1095"/>
    <cellStyle name="Walutowy 11 4" xfId="302"/>
    <cellStyle name="Walutowy 11 4 2" xfId="799"/>
    <cellStyle name="Walutowy 11 4 2 2" xfId="1473"/>
    <cellStyle name="Walutowy 11 4 3" xfId="1168"/>
    <cellStyle name="Walutowy 11 5" xfId="424"/>
    <cellStyle name="Walutowy 11 5 2" xfId="921"/>
    <cellStyle name="Walutowy 11 5 2 2" xfId="1547"/>
    <cellStyle name="Walutowy 11 5 3" xfId="1242"/>
    <cellStyle name="Walutowy 11 6" xfId="557"/>
    <cellStyle name="Walutowy 11 6 2" xfId="1327"/>
    <cellStyle name="Walutowy 11 7" xfId="1022"/>
    <cellStyle name="Walutowy 12" xfId="63"/>
    <cellStyle name="Walutowy 12 2" xfId="184"/>
    <cellStyle name="Walutowy 12 2 2" xfId="681"/>
    <cellStyle name="Walutowy 12 2 2 2" xfId="1402"/>
    <cellStyle name="Walutowy 12 2 3" xfId="1097"/>
    <cellStyle name="Walutowy 12 3" xfId="305"/>
    <cellStyle name="Walutowy 12 3 2" xfId="802"/>
    <cellStyle name="Walutowy 12 3 2 2" xfId="1475"/>
    <cellStyle name="Walutowy 12 3 3" xfId="1170"/>
    <cellStyle name="Walutowy 12 4" xfId="427"/>
    <cellStyle name="Walutowy 12 4 2" xfId="924"/>
    <cellStyle name="Walutowy 12 4 2 2" xfId="1549"/>
    <cellStyle name="Walutowy 12 4 3" xfId="1244"/>
    <cellStyle name="Walutowy 12 5" xfId="560"/>
    <cellStyle name="Walutowy 12 5 2" xfId="1329"/>
    <cellStyle name="Walutowy 12 6" xfId="1024"/>
    <cellStyle name="Walutowy 13" xfId="61"/>
    <cellStyle name="Walutowy 13 2" xfId="182"/>
    <cellStyle name="Walutowy 13 2 2" xfId="679"/>
    <cellStyle name="Walutowy 13 2 2 2" xfId="1401"/>
    <cellStyle name="Walutowy 13 2 3" xfId="1096"/>
    <cellStyle name="Walutowy 13 3" xfId="303"/>
    <cellStyle name="Walutowy 13 3 2" xfId="800"/>
    <cellStyle name="Walutowy 13 3 2 2" xfId="1474"/>
    <cellStyle name="Walutowy 13 3 3" xfId="1169"/>
    <cellStyle name="Walutowy 13 4" xfId="425"/>
    <cellStyle name="Walutowy 13 4 2" xfId="922"/>
    <cellStyle name="Walutowy 13 4 2 2" xfId="1548"/>
    <cellStyle name="Walutowy 13 4 3" xfId="1243"/>
    <cellStyle name="Walutowy 13 5" xfId="558"/>
    <cellStyle name="Walutowy 13 5 2" xfId="1328"/>
    <cellStyle name="Walutowy 13 6" xfId="1023"/>
    <cellStyle name="Walutowy 14" xfId="122"/>
    <cellStyle name="Walutowy 14 2" xfId="243"/>
    <cellStyle name="Walutowy 14 2 2" xfId="740"/>
    <cellStyle name="Walutowy 14 2 2 2" xfId="1438"/>
    <cellStyle name="Walutowy 14 2 3" xfId="1133"/>
    <cellStyle name="Walutowy 14 3" xfId="364"/>
    <cellStyle name="Walutowy 14 3 2" xfId="861"/>
    <cellStyle name="Walutowy 14 3 2 2" xfId="1511"/>
    <cellStyle name="Walutowy 14 3 3" xfId="1206"/>
    <cellStyle name="Walutowy 14 4" xfId="486"/>
    <cellStyle name="Walutowy 14 4 2" xfId="983"/>
    <cellStyle name="Walutowy 14 4 2 2" xfId="1585"/>
    <cellStyle name="Walutowy 14 4 3" xfId="1280"/>
    <cellStyle name="Walutowy 14 5" xfId="619"/>
    <cellStyle name="Walutowy 14 5 2" xfId="1365"/>
    <cellStyle name="Walutowy 14 6" xfId="1060"/>
    <cellStyle name="Walutowy 15" xfId="124"/>
    <cellStyle name="Walutowy 15 2" xfId="621"/>
    <cellStyle name="Walutowy 15 2 2" xfId="1366"/>
    <cellStyle name="Walutowy 15 3" xfId="1061"/>
    <cellStyle name="Walutowy 16" xfId="245"/>
    <cellStyle name="Walutowy 16 2" xfId="742"/>
    <cellStyle name="Walutowy 16 2 2" xfId="1439"/>
    <cellStyle name="Walutowy 16 3" xfId="1134"/>
    <cellStyle name="Walutowy 17" xfId="367"/>
    <cellStyle name="Walutowy 17 2" xfId="864"/>
    <cellStyle name="Walutowy 17 2 2" xfId="1513"/>
    <cellStyle name="Walutowy 17 3" xfId="1208"/>
    <cellStyle name="Walutowy 18" xfId="365"/>
    <cellStyle name="Walutowy 18 2" xfId="862"/>
    <cellStyle name="Walutowy 18 2 2" xfId="1512"/>
    <cellStyle name="Walutowy 18 3" xfId="1207"/>
    <cellStyle name="Walutowy 19" xfId="487"/>
    <cellStyle name="Walutowy 19 2" xfId="984"/>
    <cellStyle name="Walutowy 19 2 2" xfId="1586"/>
    <cellStyle name="Walutowy 19 3" xfId="1281"/>
    <cellStyle name="Walutowy 2" xfId="6"/>
    <cellStyle name="Walutowy 2 10" xfId="505"/>
    <cellStyle name="Walutowy 2 10 2" xfId="1296"/>
    <cellStyle name="Walutowy 2 11" xfId="991"/>
    <cellStyle name="Walutowy 2 2" xfId="14"/>
    <cellStyle name="Walutowy 2 2 2" xfId="30"/>
    <cellStyle name="Walutowy 2 2 2 2" xfId="90"/>
    <cellStyle name="Walutowy 2 2 2 2 2" xfId="211"/>
    <cellStyle name="Walutowy 2 2 2 2 2 2" xfId="708"/>
    <cellStyle name="Walutowy 2 2 2 2 2 2 2" xfId="1418"/>
    <cellStyle name="Walutowy 2 2 2 2 2 3" xfId="1113"/>
    <cellStyle name="Walutowy 2 2 2 2 3" xfId="332"/>
    <cellStyle name="Walutowy 2 2 2 2 3 2" xfId="829"/>
    <cellStyle name="Walutowy 2 2 2 2 3 2 2" xfId="1491"/>
    <cellStyle name="Walutowy 2 2 2 2 3 3" xfId="1186"/>
    <cellStyle name="Walutowy 2 2 2 2 4" xfId="454"/>
    <cellStyle name="Walutowy 2 2 2 2 4 2" xfId="951"/>
    <cellStyle name="Walutowy 2 2 2 2 4 2 2" xfId="1565"/>
    <cellStyle name="Walutowy 2 2 2 2 4 3" xfId="1260"/>
    <cellStyle name="Walutowy 2 2 2 2 5" xfId="587"/>
    <cellStyle name="Walutowy 2 2 2 2 5 2" xfId="1345"/>
    <cellStyle name="Walutowy 2 2 2 2 6" xfId="1040"/>
    <cellStyle name="Walutowy 2 2 2 3" xfId="151"/>
    <cellStyle name="Walutowy 2 2 2 3 2" xfId="648"/>
    <cellStyle name="Walutowy 2 2 2 3 2 2" xfId="1382"/>
    <cellStyle name="Walutowy 2 2 2 3 3" xfId="1077"/>
    <cellStyle name="Walutowy 2 2 2 4" xfId="272"/>
    <cellStyle name="Walutowy 2 2 2 4 2" xfId="769"/>
    <cellStyle name="Walutowy 2 2 2 4 2 2" xfId="1455"/>
    <cellStyle name="Walutowy 2 2 2 4 3" xfId="1150"/>
    <cellStyle name="Walutowy 2 2 2 5" xfId="394"/>
    <cellStyle name="Walutowy 2 2 2 5 2" xfId="891"/>
    <cellStyle name="Walutowy 2 2 2 5 2 2" xfId="1529"/>
    <cellStyle name="Walutowy 2 2 2 5 3" xfId="1224"/>
    <cellStyle name="Walutowy 2 2 2 6" xfId="527"/>
    <cellStyle name="Walutowy 2 2 2 6 2" xfId="1309"/>
    <cellStyle name="Walutowy 2 2 2 7" xfId="1004"/>
    <cellStyle name="Walutowy 2 2 3" xfId="52"/>
    <cellStyle name="Walutowy 2 2 3 2" xfId="112"/>
    <cellStyle name="Walutowy 2 2 3 2 2" xfId="233"/>
    <cellStyle name="Walutowy 2 2 3 2 2 2" xfId="730"/>
    <cellStyle name="Walutowy 2 2 3 2 2 2 2" xfId="1431"/>
    <cellStyle name="Walutowy 2 2 3 2 2 3" xfId="1126"/>
    <cellStyle name="Walutowy 2 2 3 2 3" xfId="354"/>
    <cellStyle name="Walutowy 2 2 3 2 3 2" xfId="851"/>
    <cellStyle name="Walutowy 2 2 3 2 3 2 2" xfId="1504"/>
    <cellStyle name="Walutowy 2 2 3 2 3 3" xfId="1199"/>
    <cellStyle name="Walutowy 2 2 3 2 4" xfId="476"/>
    <cellStyle name="Walutowy 2 2 3 2 4 2" xfId="973"/>
    <cellStyle name="Walutowy 2 2 3 2 4 2 2" xfId="1578"/>
    <cellStyle name="Walutowy 2 2 3 2 4 3" xfId="1273"/>
    <cellStyle name="Walutowy 2 2 3 2 5" xfId="609"/>
    <cellStyle name="Walutowy 2 2 3 2 5 2" xfId="1358"/>
    <cellStyle name="Walutowy 2 2 3 2 6" xfId="1053"/>
    <cellStyle name="Walutowy 2 2 3 3" xfId="173"/>
    <cellStyle name="Walutowy 2 2 3 3 2" xfId="670"/>
    <cellStyle name="Walutowy 2 2 3 3 2 2" xfId="1395"/>
    <cellStyle name="Walutowy 2 2 3 3 3" xfId="1090"/>
    <cellStyle name="Walutowy 2 2 3 4" xfId="294"/>
    <cellStyle name="Walutowy 2 2 3 4 2" xfId="791"/>
    <cellStyle name="Walutowy 2 2 3 4 2 2" xfId="1468"/>
    <cellStyle name="Walutowy 2 2 3 4 3" xfId="1163"/>
    <cellStyle name="Walutowy 2 2 3 5" xfId="416"/>
    <cellStyle name="Walutowy 2 2 3 5 2" xfId="913"/>
    <cellStyle name="Walutowy 2 2 3 5 2 2" xfId="1542"/>
    <cellStyle name="Walutowy 2 2 3 5 3" xfId="1237"/>
    <cellStyle name="Walutowy 2 2 3 6" xfId="549"/>
    <cellStyle name="Walutowy 2 2 3 6 2" xfId="1322"/>
    <cellStyle name="Walutowy 2 2 3 7" xfId="1017"/>
    <cellStyle name="Walutowy 2 2 4" xfId="75"/>
    <cellStyle name="Walutowy 2 2 4 2" xfId="196"/>
    <cellStyle name="Walutowy 2 2 4 2 2" xfId="693"/>
    <cellStyle name="Walutowy 2 2 4 2 2 2" xfId="1409"/>
    <cellStyle name="Walutowy 2 2 4 2 3" xfId="1104"/>
    <cellStyle name="Walutowy 2 2 4 3" xfId="317"/>
    <cellStyle name="Walutowy 2 2 4 3 2" xfId="814"/>
    <cellStyle name="Walutowy 2 2 4 3 2 2" xfId="1482"/>
    <cellStyle name="Walutowy 2 2 4 3 3" xfId="1177"/>
    <cellStyle name="Walutowy 2 2 4 4" xfId="439"/>
    <cellStyle name="Walutowy 2 2 4 4 2" xfId="936"/>
    <cellStyle name="Walutowy 2 2 4 4 2 2" xfId="1556"/>
    <cellStyle name="Walutowy 2 2 4 4 3" xfId="1251"/>
    <cellStyle name="Walutowy 2 2 4 5" xfId="572"/>
    <cellStyle name="Walutowy 2 2 4 5 2" xfId="1336"/>
    <cellStyle name="Walutowy 2 2 4 6" xfId="1031"/>
    <cellStyle name="Walutowy 2 2 5" xfId="136"/>
    <cellStyle name="Walutowy 2 2 5 2" xfId="633"/>
    <cellStyle name="Walutowy 2 2 5 2 2" xfId="1373"/>
    <cellStyle name="Walutowy 2 2 5 3" xfId="1068"/>
    <cellStyle name="Walutowy 2 2 6" xfId="257"/>
    <cellStyle name="Walutowy 2 2 6 2" xfId="754"/>
    <cellStyle name="Walutowy 2 2 6 2 2" xfId="1446"/>
    <cellStyle name="Walutowy 2 2 6 3" xfId="1141"/>
    <cellStyle name="Walutowy 2 2 7" xfId="379"/>
    <cellStyle name="Walutowy 2 2 7 2" xfId="876"/>
    <cellStyle name="Walutowy 2 2 7 2 2" xfId="1520"/>
    <cellStyle name="Walutowy 2 2 7 3" xfId="1215"/>
    <cellStyle name="Walutowy 2 2 8" xfId="512"/>
    <cellStyle name="Walutowy 2 2 8 2" xfId="1300"/>
    <cellStyle name="Walutowy 2 2 9" xfId="995"/>
    <cellStyle name="Walutowy 2 3" xfId="36"/>
    <cellStyle name="Walutowy 2 3 2" xfId="58"/>
    <cellStyle name="Walutowy 2 3 2 2" xfId="118"/>
    <cellStyle name="Walutowy 2 3 2 2 2" xfId="239"/>
    <cellStyle name="Walutowy 2 3 2 2 2 2" xfId="736"/>
    <cellStyle name="Walutowy 2 3 2 2 2 2 2" xfId="1434"/>
    <cellStyle name="Walutowy 2 3 2 2 2 3" xfId="1129"/>
    <cellStyle name="Walutowy 2 3 2 2 3" xfId="360"/>
    <cellStyle name="Walutowy 2 3 2 2 3 2" xfId="857"/>
    <cellStyle name="Walutowy 2 3 2 2 3 2 2" xfId="1507"/>
    <cellStyle name="Walutowy 2 3 2 2 3 3" xfId="1202"/>
    <cellStyle name="Walutowy 2 3 2 2 4" xfId="482"/>
    <cellStyle name="Walutowy 2 3 2 2 4 2" xfId="979"/>
    <cellStyle name="Walutowy 2 3 2 2 4 2 2" xfId="1581"/>
    <cellStyle name="Walutowy 2 3 2 2 4 3" xfId="1276"/>
    <cellStyle name="Walutowy 2 3 2 2 5" xfId="615"/>
    <cellStyle name="Walutowy 2 3 2 2 5 2" xfId="1361"/>
    <cellStyle name="Walutowy 2 3 2 2 6" xfId="1056"/>
    <cellStyle name="Walutowy 2 3 2 3" xfId="179"/>
    <cellStyle name="Walutowy 2 3 2 3 2" xfId="676"/>
    <cellStyle name="Walutowy 2 3 2 3 2 2" xfId="1398"/>
    <cellStyle name="Walutowy 2 3 2 3 3" xfId="1093"/>
    <cellStyle name="Walutowy 2 3 2 4" xfId="300"/>
    <cellStyle name="Walutowy 2 3 2 4 2" xfId="797"/>
    <cellStyle name="Walutowy 2 3 2 4 2 2" xfId="1471"/>
    <cellStyle name="Walutowy 2 3 2 4 3" xfId="1166"/>
    <cellStyle name="Walutowy 2 3 2 5" xfId="422"/>
    <cellStyle name="Walutowy 2 3 2 5 2" xfId="919"/>
    <cellStyle name="Walutowy 2 3 2 5 2 2" xfId="1545"/>
    <cellStyle name="Walutowy 2 3 2 5 3" xfId="1240"/>
    <cellStyle name="Walutowy 2 3 2 6" xfId="555"/>
    <cellStyle name="Walutowy 2 3 2 6 2" xfId="1325"/>
    <cellStyle name="Walutowy 2 3 2 7" xfId="1020"/>
    <cellStyle name="Walutowy 2 3 3" xfId="96"/>
    <cellStyle name="Walutowy 2 3 3 2" xfId="217"/>
    <cellStyle name="Walutowy 2 3 3 2 2" xfId="714"/>
    <cellStyle name="Walutowy 2 3 3 2 2 2" xfId="1421"/>
    <cellStyle name="Walutowy 2 3 3 2 3" xfId="1116"/>
    <cellStyle name="Walutowy 2 3 3 3" xfId="338"/>
    <cellStyle name="Walutowy 2 3 3 3 2" xfId="835"/>
    <cellStyle name="Walutowy 2 3 3 3 2 2" xfId="1494"/>
    <cellStyle name="Walutowy 2 3 3 3 3" xfId="1189"/>
    <cellStyle name="Walutowy 2 3 3 4" xfId="460"/>
    <cellStyle name="Walutowy 2 3 3 4 2" xfId="957"/>
    <cellStyle name="Walutowy 2 3 3 4 2 2" xfId="1568"/>
    <cellStyle name="Walutowy 2 3 3 4 3" xfId="1263"/>
    <cellStyle name="Walutowy 2 3 3 5" xfId="593"/>
    <cellStyle name="Walutowy 2 3 3 5 2" xfId="1348"/>
    <cellStyle name="Walutowy 2 3 3 6" xfId="1043"/>
    <cellStyle name="Walutowy 2 3 4" xfId="157"/>
    <cellStyle name="Walutowy 2 3 4 2" xfId="654"/>
    <cellStyle name="Walutowy 2 3 4 2 2" xfId="1385"/>
    <cellStyle name="Walutowy 2 3 4 3" xfId="1080"/>
    <cellStyle name="Walutowy 2 3 5" xfId="278"/>
    <cellStyle name="Walutowy 2 3 5 2" xfId="775"/>
    <cellStyle name="Walutowy 2 3 5 2 2" xfId="1458"/>
    <cellStyle name="Walutowy 2 3 5 3" xfId="1153"/>
    <cellStyle name="Walutowy 2 3 6" xfId="400"/>
    <cellStyle name="Walutowy 2 3 6 2" xfId="897"/>
    <cellStyle name="Walutowy 2 3 6 2 2" xfId="1532"/>
    <cellStyle name="Walutowy 2 3 6 3" xfId="1227"/>
    <cellStyle name="Walutowy 2 3 7" xfId="533"/>
    <cellStyle name="Walutowy 2 3 7 2" xfId="1312"/>
    <cellStyle name="Walutowy 2 3 8" xfId="1007"/>
    <cellStyle name="Walutowy 2 4" xfId="23"/>
    <cellStyle name="Walutowy 2 4 2" xfId="83"/>
    <cellStyle name="Walutowy 2 4 2 2" xfId="204"/>
    <cellStyle name="Walutowy 2 4 2 2 2" xfId="701"/>
    <cellStyle name="Walutowy 2 4 2 2 2 2" xfId="1414"/>
    <cellStyle name="Walutowy 2 4 2 2 3" xfId="1109"/>
    <cellStyle name="Walutowy 2 4 2 3" xfId="325"/>
    <cellStyle name="Walutowy 2 4 2 3 2" xfId="822"/>
    <cellStyle name="Walutowy 2 4 2 3 2 2" xfId="1487"/>
    <cellStyle name="Walutowy 2 4 2 3 3" xfId="1182"/>
    <cellStyle name="Walutowy 2 4 2 4" xfId="447"/>
    <cellStyle name="Walutowy 2 4 2 4 2" xfId="944"/>
    <cellStyle name="Walutowy 2 4 2 4 2 2" xfId="1561"/>
    <cellStyle name="Walutowy 2 4 2 4 3" xfId="1256"/>
    <cellStyle name="Walutowy 2 4 2 5" xfId="580"/>
    <cellStyle name="Walutowy 2 4 2 5 2" xfId="1341"/>
    <cellStyle name="Walutowy 2 4 2 6" xfId="1036"/>
    <cellStyle name="Walutowy 2 4 3" xfId="144"/>
    <cellStyle name="Walutowy 2 4 3 2" xfId="641"/>
    <cellStyle name="Walutowy 2 4 3 2 2" xfId="1378"/>
    <cellStyle name="Walutowy 2 4 3 3" xfId="1073"/>
    <cellStyle name="Walutowy 2 4 4" xfId="265"/>
    <cellStyle name="Walutowy 2 4 4 2" xfId="762"/>
    <cellStyle name="Walutowy 2 4 4 2 2" xfId="1451"/>
    <cellStyle name="Walutowy 2 4 4 3" xfId="1146"/>
    <cellStyle name="Walutowy 2 4 5" xfId="387"/>
    <cellStyle name="Walutowy 2 4 5 2" xfId="884"/>
    <cellStyle name="Walutowy 2 4 5 2 2" xfId="1525"/>
    <cellStyle name="Walutowy 2 4 5 3" xfId="1220"/>
    <cellStyle name="Walutowy 2 4 6" xfId="520"/>
    <cellStyle name="Walutowy 2 4 6 2" xfId="1305"/>
    <cellStyle name="Walutowy 2 4 7" xfId="1000"/>
    <cellStyle name="Walutowy 2 5" xfId="45"/>
    <cellStyle name="Walutowy 2 5 2" xfId="105"/>
    <cellStyle name="Walutowy 2 5 2 2" xfId="226"/>
    <cellStyle name="Walutowy 2 5 2 2 2" xfId="723"/>
    <cellStyle name="Walutowy 2 5 2 2 2 2" xfId="1427"/>
    <cellStyle name="Walutowy 2 5 2 2 3" xfId="1122"/>
    <cellStyle name="Walutowy 2 5 2 3" xfId="347"/>
    <cellStyle name="Walutowy 2 5 2 3 2" xfId="844"/>
    <cellStyle name="Walutowy 2 5 2 3 2 2" xfId="1500"/>
    <cellStyle name="Walutowy 2 5 2 3 3" xfId="1195"/>
    <cellStyle name="Walutowy 2 5 2 4" xfId="469"/>
    <cellStyle name="Walutowy 2 5 2 4 2" xfId="966"/>
    <cellStyle name="Walutowy 2 5 2 4 2 2" xfId="1574"/>
    <cellStyle name="Walutowy 2 5 2 4 3" xfId="1269"/>
    <cellStyle name="Walutowy 2 5 2 5" xfId="602"/>
    <cellStyle name="Walutowy 2 5 2 5 2" xfId="1354"/>
    <cellStyle name="Walutowy 2 5 2 6" xfId="1049"/>
    <cellStyle name="Walutowy 2 5 3" xfId="166"/>
    <cellStyle name="Walutowy 2 5 3 2" xfId="663"/>
    <cellStyle name="Walutowy 2 5 3 2 2" xfId="1391"/>
    <cellStyle name="Walutowy 2 5 3 3" xfId="1086"/>
    <cellStyle name="Walutowy 2 5 4" xfId="287"/>
    <cellStyle name="Walutowy 2 5 4 2" xfId="784"/>
    <cellStyle name="Walutowy 2 5 4 2 2" xfId="1464"/>
    <cellStyle name="Walutowy 2 5 4 3" xfId="1159"/>
    <cellStyle name="Walutowy 2 5 5" xfId="409"/>
    <cellStyle name="Walutowy 2 5 5 2" xfId="906"/>
    <cellStyle name="Walutowy 2 5 5 2 2" xfId="1538"/>
    <cellStyle name="Walutowy 2 5 5 3" xfId="1233"/>
    <cellStyle name="Walutowy 2 5 6" xfId="542"/>
    <cellStyle name="Walutowy 2 5 6 2" xfId="1318"/>
    <cellStyle name="Walutowy 2 5 7" xfId="1013"/>
    <cellStyle name="Walutowy 2 6" xfId="68"/>
    <cellStyle name="Walutowy 2 6 2" xfId="189"/>
    <cellStyle name="Walutowy 2 6 2 2" xfId="686"/>
    <cellStyle name="Walutowy 2 6 2 2 2" xfId="1405"/>
    <cellStyle name="Walutowy 2 6 2 3" xfId="1100"/>
    <cellStyle name="Walutowy 2 6 3" xfId="310"/>
    <cellStyle name="Walutowy 2 6 3 2" xfId="807"/>
    <cellStyle name="Walutowy 2 6 3 2 2" xfId="1478"/>
    <cellStyle name="Walutowy 2 6 3 3" xfId="1173"/>
    <cellStyle name="Walutowy 2 6 4" xfId="432"/>
    <cellStyle name="Walutowy 2 6 4 2" xfId="929"/>
    <cellStyle name="Walutowy 2 6 4 2 2" xfId="1552"/>
    <cellStyle name="Walutowy 2 6 4 3" xfId="1247"/>
    <cellStyle name="Walutowy 2 6 5" xfId="565"/>
    <cellStyle name="Walutowy 2 6 5 2" xfId="1332"/>
    <cellStyle name="Walutowy 2 6 6" xfId="1027"/>
    <cellStyle name="Walutowy 2 7" xfId="129"/>
    <cellStyle name="Walutowy 2 7 2" xfId="626"/>
    <cellStyle name="Walutowy 2 7 2 2" xfId="1369"/>
    <cellStyle name="Walutowy 2 7 3" xfId="1064"/>
    <cellStyle name="Walutowy 2 8" xfId="250"/>
    <cellStyle name="Walutowy 2 8 2" xfId="747"/>
    <cellStyle name="Walutowy 2 8 2 2" xfId="1442"/>
    <cellStyle name="Walutowy 2 8 3" xfId="1137"/>
    <cellStyle name="Walutowy 2 9" xfId="372"/>
    <cellStyle name="Walutowy 2 9 2" xfId="869"/>
    <cellStyle name="Walutowy 2 9 2 2" xfId="1516"/>
    <cellStyle name="Walutowy 2 9 3" xfId="1211"/>
    <cellStyle name="Walutowy 3" xfId="4"/>
    <cellStyle name="Walutowy 3 10" xfId="503"/>
    <cellStyle name="Walutowy 3 10 2" xfId="1295"/>
    <cellStyle name="Walutowy 3 11" xfId="990"/>
    <cellStyle name="Walutowy 3 2" xfId="12"/>
    <cellStyle name="Walutowy 3 2 2" xfId="28"/>
    <cellStyle name="Walutowy 3 2 2 2" xfId="88"/>
    <cellStyle name="Walutowy 3 2 2 2 2" xfId="209"/>
    <cellStyle name="Walutowy 3 2 2 2 2 2" xfId="706"/>
    <cellStyle name="Walutowy 3 2 2 2 2 2 2" xfId="1417"/>
    <cellStyle name="Walutowy 3 2 2 2 2 3" xfId="1112"/>
    <cellStyle name="Walutowy 3 2 2 2 3" xfId="330"/>
    <cellStyle name="Walutowy 3 2 2 2 3 2" xfId="827"/>
    <cellStyle name="Walutowy 3 2 2 2 3 2 2" xfId="1490"/>
    <cellStyle name="Walutowy 3 2 2 2 3 3" xfId="1185"/>
    <cellStyle name="Walutowy 3 2 2 2 4" xfId="452"/>
    <cellStyle name="Walutowy 3 2 2 2 4 2" xfId="949"/>
    <cellStyle name="Walutowy 3 2 2 2 4 2 2" xfId="1564"/>
    <cellStyle name="Walutowy 3 2 2 2 4 3" xfId="1259"/>
    <cellStyle name="Walutowy 3 2 2 2 5" xfId="585"/>
    <cellStyle name="Walutowy 3 2 2 2 5 2" xfId="1344"/>
    <cellStyle name="Walutowy 3 2 2 2 6" xfId="1039"/>
    <cellStyle name="Walutowy 3 2 2 3" xfId="149"/>
    <cellStyle name="Walutowy 3 2 2 3 2" xfId="646"/>
    <cellStyle name="Walutowy 3 2 2 3 2 2" xfId="1381"/>
    <cellStyle name="Walutowy 3 2 2 3 3" xfId="1076"/>
    <cellStyle name="Walutowy 3 2 2 4" xfId="270"/>
    <cellStyle name="Walutowy 3 2 2 4 2" xfId="767"/>
    <cellStyle name="Walutowy 3 2 2 4 2 2" xfId="1454"/>
    <cellStyle name="Walutowy 3 2 2 4 3" xfId="1149"/>
    <cellStyle name="Walutowy 3 2 2 5" xfId="392"/>
    <cellStyle name="Walutowy 3 2 2 5 2" xfId="889"/>
    <cellStyle name="Walutowy 3 2 2 5 2 2" xfId="1528"/>
    <cellStyle name="Walutowy 3 2 2 5 3" xfId="1223"/>
    <cellStyle name="Walutowy 3 2 2 6" xfId="525"/>
    <cellStyle name="Walutowy 3 2 2 6 2" xfId="1308"/>
    <cellStyle name="Walutowy 3 2 2 7" xfId="1003"/>
    <cellStyle name="Walutowy 3 2 3" xfId="50"/>
    <cellStyle name="Walutowy 3 2 3 2" xfId="110"/>
    <cellStyle name="Walutowy 3 2 3 2 2" xfId="231"/>
    <cellStyle name="Walutowy 3 2 3 2 2 2" xfId="728"/>
    <cellStyle name="Walutowy 3 2 3 2 2 2 2" xfId="1430"/>
    <cellStyle name="Walutowy 3 2 3 2 2 3" xfId="1125"/>
    <cellStyle name="Walutowy 3 2 3 2 3" xfId="352"/>
    <cellStyle name="Walutowy 3 2 3 2 3 2" xfId="849"/>
    <cellStyle name="Walutowy 3 2 3 2 3 2 2" xfId="1503"/>
    <cellStyle name="Walutowy 3 2 3 2 3 3" xfId="1198"/>
    <cellStyle name="Walutowy 3 2 3 2 4" xfId="474"/>
    <cellStyle name="Walutowy 3 2 3 2 4 2" xfId="971"/>
    <cellStyle name="Walutowy 3 2 3 2 4 2 2" xfId="1577"/>
    <cellStyle name="Walutowy 3 2 3 2 4 3" xfId="1272"/>
    <cellStyle name="Walutowy 3 2 3 2 5" xfId="607"/>
    <cellStyle name="Walutowy 3 2 3 2 5 2" xfId="1357"/>
    <cellStyle name="Walutowy 3 2 3 2 6" xfId="1052"/>
    <cellStyle name="Walutowy 3 2 3 3" xfId="171"/>
    <cellStyle name="Walutowy 3 2 3 3 2" xfId="668"/>
    <cellStyle name="Walutowy 3 2 3 3 2 2" xfId="1394"/>
    <cellStyle name="Walutowy 3 2 3 3 3" xfId="1089"/>
    <cellStyle name="Walutowy 3 2 3 4" xfId="292"/>
    <cellStyle name="Walutowy 3 2 3 4 2" xfId="789"/>
    <cellStyle name="Walutowy 3 2 3 4 2 2" xfId="1467"/>
    <cellStyle name="Walutowy 3 2 3 4 3" xfId="1162"/>
    <cellStyle name="Walutowy 3 2 3 5" xfId="414"/>
    <cellStyle name="Walutowy 3 2 3 5 2" xfId="911"/>
    <cellStyle name="Walutowy 3 2 3 5 2 2" xfId="1541"/>
    <cellStyle name="Walutowy 3 2 3 5 3" xfId="1236"/>
    <cellStyle name="Walutowy 3 2 3 6" xfId="547"/>
    <cellStyle name="Walutowy 3 2 3 6 2" xfId="1321"/>
    <cellStyle name="Walutowy 3 2 3 7" xfId="1016"/>
    <cellStyle name="Walutowy 3 2 4" xfId="73"/>
    <cellStyle name="Walutowy 3 2 4 2" xfId="194"/>
    <cellStyle name="Walutowy 3 2 4 2 2" xfId="691"/>
    <cellStyle name="Walutowy 3 2 4 2 2 2" xfId="1408"/>
    <cellStyle name="Walutowy 3 2 4 2 3" xfId="1103"/>
    <cellStyle name="Walutowy 3 2 4 3" xfId="315"/>
    <cellStyle name="Walutowy 3 2 4 3 2" xfId="812"/>
    <cellStyle name="Walutowy 3 2 4 3 2 2" xfId="1481"/>
    <cellStyle name="Walutowy 3 2 4 3 3" xfId="1176"/>
    <cellStyle name="Walutowy 3 2 4 4" xfId="437"/>
    <cellStyle name="Walutowy 3 2 4 4 2" xfId="934"/>
    <cellStyle name="Walutowy 3 2 4 4 2 2" xfId="1555"/>
    <cellStyle name="Walutowy 3 2 4 4 3" xfId="1250"/>
    <cellStyle name="Walutowy 3 2 4 5" xfId="570"/>
    <cellStyle name="Walutowy 3 2 4 5 2" xfId="1335"/>
    <cellStyle name="Walutowy 3 2 4 6" xfId="1030"/>
    <cellStyle name="Walutowy 3 2 5" xfId="134"/>
    <cellStyle name="Walutowy 3 2 5 2" xfId="631"/>
    <cellStyle name="Walutowy 3 2 5 2 2" xfId="1372"/>
    <cellStyle name="Walutowy 3 2 5 3" xfId="1067"/>
    <cellStyle name="Walutowy 3 2 6" xfId="255"/>
    <cellStyle name="Walutowy 3 2 6 2" xfId="752"/>
    <cellStyle name="Walutowy 3 2 6 2 2" xfId="1445"/>
    <cellStyle name="Walutowy 3 2 6 3" xfId="1140"/>
    <cellStyle name="Walutowy 3 2 7" xfId="377"/>
    <cellStyle name="Walutowy 3 2 7 2" xfId="874"/>
    <cellStyle name="Walutowy 3 2 7 2 2" xfId="1519"/>
    <cellStyle name="Walutowy 3 2 7 3" xfId="1214"/>
    <cellStyle name="Walutowy 3 2 8" xfId="510"/>
    <cellStyle name="Walutowy 3 2 8 2" xfId="1299"/>
    <cellStyle name="Walutowy 3 2 9" xfId="994"/>
    <cellStyle name="Walutowy 3 3" xfId="34"/>
    <cellStyle name="Walutowy 3 3 2" xfId="56"/>
    <cellStyle name="Walutowy 3 3 2 2" xfId="116"/>
    <cellStyle name="Walutowy 3 3 2 2 2" xfId="237"/>
    <cellStyle name="Walutowy 3 3 2 2 2 2" xfId="734"/>
    <cellStyle name="Walutowy 3 3 2 2 2 2 2" xfId="1433"/>
    <cellStyle name="Walutowy 3 3 2 2 2 3" xfId="1128"/>
    <cellStyle name="Walutowy 3 3 2 2 3" xfId="358"/>
    <cellStyle name="Walutowy 3 3 2 2 3 2" xfId="855"/>
    <cellStyle name="Walutowy 3 3 2 2 3 2 2" xfId="1506"/>
    <cellStyle name="Walutowy 3 3 2 2 3 3" xfId="1201"/>
    <cellStyle name="Walutowy 3 3 2 2 4" xfId="480"/>
    <cellStyle name="Walutowy 3 3 2 2 4 2" xfId="977"/>
    <cellStyle name="Walutowy 3 3 2 2 4 2 2" xfId="1580"/>
    <cellStyle name="Walutowy 3 3 2 2 4 3" xfId="1275"/>
    <cellStyle name="Walutowy 3 3 2 2 5" xfId="613"/>
    <cellStyle name="Walutowy 3 3 2 2 5 2" xfId="1360"/>
    <cellStyle name="Walutowy 3 3 2 2 6" xfId="1055"/>
    <cellStyle name="Walutowy 3 3 2 3" xfId="177"/>
    <cellStyle name="Walutowy 3 3 2 3 2" xfId="674"/>
    <cellStyle name="Walutowy 3 3 2 3 2 2" xfId="1397"/>
    <cellStyle name="Walutowy 3 3 2 3 3" xfId="1092"/>
    <cellStyle name="Walutowy 3 3 2 4" xfId="298"/>
    <cellStyle name="Walutowy 3 3 2 4 2" xfId="795"/>
    <cellStyle name="Walutowy 3 3 2 4 2 2" xfId="1470"/>
    <cellStyle name="Walutowy 3 3 2 4 3" xfId="1165"/>
    <cellStyle name="Walutowy 3 3 2 5" xfId="420"/>
    <cellStyle name="Walutowy 3 3 2 5 2" xfId="917"/>
    <cellStyle name="Walutowy 3 3 2 5 2 2" xfId="1544"/>
    <cellStyle name="Walutowy 3 3 2 5 3" xfId="1239"/>
    <cellStyle name="Walutowy 3 3 2 6" xfId="553"/>
    <cellStyle name="Walutowy 3 3 2 6 2" xfId="1324"/>
    <cellStyle name="Walutowy 3 3 2 7" xfId="1019"/>
    <cellStyle name="Walutowy 3 3 3" xfId="94"/>
    <cellStyle name="Walutowy 3 3 3 2" xfId="215"/>
    <cellStyle name="Walutowy 3 3 3 2 2" xfId="712"/>
    <cellStyle name="Walutowy 3 3 3 2 2 2" xfId="1420"/>
    <cellStyle name="Walutowy 3 3 3 2 3" xfId="1115"/>
    <cellStyle name="Walutowy 3 3 3 3" xfId="336"/>
    <cellStyle name="Walutowy 3 3 3 3 2" xfId="833"/>
    <cellStyle name="Walutowy 3 3 3 3 2 2" xfId="1493"/>
    <cellStyle name="Walutowy 3 3 3 3 3" xfId="1188"/>
    <cellStyle name="Walutowy 3 3 3 4" xfId="458"/>
    <cellStyle name="Walutowy 3 3 3 4 2" xfId="955"/>
    <cellStyle name="Walutowy 3 3 3 4 2 2" xfId="1567"/>
    <cellStyle name="Walutowy 3 3 3 4 3" xfId="1262"/>
    <cellStyle name="Walutowy 3 3 3 5" xfId="591"/>
    <cellStyle name="Walutowy 3 3 3 5 2" xfId="1347"/>
    <cellStyle name="Walutowy 3 3 3 6" xfId="1042"/>
    <cellStyle name="Walutowy 3 3 4" xfId="155"/>
    <cellStyle name="Walutowy 3 3 4 2" xfId="652"/>
    <cellStyle name="Walutowy 3 3 4 2 2" xfId="1384"/>
    <cellStyle name="Walutowy 3 3 4 3" xfId="1079"/>
    <cellStyle name="Walutowy 3 3 5" xfId="276"/>
    <cellStyle name="Walutowy 3 3 5 2" xfId="773"/>
    <cellStyle name="Walutowy 3 3 5 2 2" xfId="1457"/>
    <cellStyle name="Walutowy 3 3 5 3" xfId="1152"/>
    <cellStyle name="Walutowy 3 3 6" xfId="398"/>
    <cellStyle name="Walutowy 3 3 6 2" xfId="895"/>
    <cellStyle name="Walutowy 3 3 6 2 2" xfId="1531"/>
    <cellStyle name="Walutowy 3 3 6 3" xfId="1226"/>
    <cellStyle name="Walutowy 3 3 7" xfId="531"/>
    <cellStyle name="Walutowy 3 3 7 2" xfId="1311"/>
    <cellStyle name="Walutowy 3 3 8" xfId="1006"/>
    <cellStyle name="Walutowy 3 4" xfId="21"/>
    <cellStyle name="Walutowy 3 4 2" xfId="81"/>
    <cellStyle name="Walutowy 3 4 2 2" xfId="202"/>
    <cellStyle name="Walutowy 3 4 2 2 2" xfId="699"/>
    <cellStyle name="Walutowy 3 4 2 2 2 2" xfId="1413"/>
    <cellStyle name="Walutowy 3 4 2 2 3" xfId="1108"/>
    <cellStyle name="Walutowy 3 4 2 3" xfId="323"/>
    <cellStyle name="Walutowy 3 4 2 3 2" xfId="820"/>
    <cellStyle name="Walutowy 3 4 2 3 2 2" xfId="1486"/>
    <cellStyle name="Walutowy 3 4 2 3 3" xfId="1181"/>
    <cellStyle name="Walutowy 3 4 2 4" xfId="445"/>
    <cellStyle name="Walutowy 3 4 2 4 2" xfId="942"/>
    <cellStyle name="Walutowy 3 4 2 4 2 2" xfId="1560"/>
    <cellStyle name="Walutowy 3 4 2 4 3" xfId="1255"/>
    <cellStyle name="Walutowy 3 4 2 5" xfId="578"/>
    <cellStyle name="Walutowy 3 4 2 5 2" xfId="1340"/>
    <cellStyle name="Walutowy 3 4 2 6" xfId="1035"/>
    <cellStyle name="Walutowy 3 4 3" xfId="142"/>
    <cellStyle name="Walutowy 3 4 3 2" xfId="639"/>
    <cellStyle name="Walutowy 3 4 3 2 2" xfId="1377"/>
    <cellStyle name="Walutowy 3 4 3 3" xfId="1072"/>
    <cellStyle name="Walutowy 3 4 4" xfId="263"/>
    <cellStyle name="Walutowy 3 4 4 2" xfId="760"/>
    <cellStyle name="Walutowy 3 4 4 2 2" xfId="1450"/>
    <cellStyle name="Walutowy 3 4 4 3" xfId="1145"/>
    <cellStyle name="Walutowy 3 4 5" xfId="385"/>
    <cellStyle name="Walutowy 3 4 5 2" xfId="882"/>
    <cellStyle name="Walutowy 3 4 5 2 2" xfId="1524"/>
    <cellStyle name="Walutowy 3 4 5 3" xfId="1219"/>
    <cellStyle name="Walutowy 3 4 6" xfId="518"/>
    <cellStyle name="Walutowy 3 4 6 2" xfId="1304"/>
    <cellStyle name="Walutowy 3 4 7" xfId="999"/>
    <cellStyle name="Walutowy 3 5" xfId="43"/>
    <cellStyle name="Walutowy 3 5 2" xfId="103"/>
    <cellStyle name="Walutowy 3 5 2 2" xfId="224"/>
    <cellStyle name="Walutowy 3 5 2 2 2" xfId="721"/>
    <cellStyle name="Walutowy 3 5 2 2 2 2" xfId="1426"/>
    <cellStyle name="Walutowy 3 5 2 2 3" xfId="1121"/>
    <cellStyle name="Walutowy 3 5 2 3" xfId="345"/>
    <cellStyle name="Walutowy 3 5 2 3 2" xfId="842"/>
    <cellStyle name="Walutowy 3 5 2 3 2 2" xfId="1499"/>
    <cellStyle name="Walutowy 3 5 2 3 3" xfId="1194"/>
    <cellStyle name="Walutowy 3 5 2 4" xfId="467"/>
    <cellStyle name="Walutowy 3 5 2 4 2" xfId="964"/>
    <cellStyle name="Walutowy 3 5 2 4 2 2" xfId="1573"/>
    <cellStyle name="Walutowy 3 5 2 4 3" xfId="1268"/>
    <cellStyle name="Walutowy 3 5 2 5" xfId="600"/>
    <cellStyle name="Walutowy 3 5 2 5 2" xfId="1353"/>
    <cellStyle name="Walutowy 3 5 2 6" xfId="1048"/>
    <cellStyle name="Walutowy 3 5 3" xfId="164"/>
    <cellStyle name="Walutowy 3 5 3 2" xfId="661"/>
    <cellStyle name="Walutowy 3 5 3 2 2" xfId="1390"/>
    <cellStyle name="Walutowy 3 5 3 3" xfId="1085"/>
    <cellStyle name="Walutowy 3 5 4" xfId="285"/>
    <cellStyle name="Walutowy 3 5 4 2" xfId="782"/>
    <cellStyle name="Walutowy 3 5 4 2 2" xfId="1463"/>
    <cellStyle name="Walutowy 3 5 4 3" xfId="1158"/>
    <cellStyle name="Walutowy 3 5 5" xfId="407"/>
    <cellStyle name="Walutowy 3 5 5 2" xfId="904"/>
    <cellStyle name="Walutowy 3 5 5 2 2" xfId="1537"/>
    <cellStyle name="Walutowy 3 5 5 3" xfId="1232"/>
    <cellStyle name="Walutowy 3 5 6" xfId="540"/>
    <cellStyle name="Walutowy 3 5 6 2" xfId="1317"/>
    <cellStyle name="Walutowy 3 5 7" xfId="1012"/>
    <cellStyle name="Walutowy 3 6" xfId="66"/>
    <cellStyle name="Walutowy 3 6 2" xfId="187"/>
    <cellStyle name="Walutowy 3 6 2 2" xfId="684"/>
    <cellStyle name="Walutowy 3 6 2 2 2" xfId="1404"/>
    <cellStyle name="Walutowy 3 6 2 3" xfId="1099"/>
    <cellStyle name="Walutowy 3 6 3" xfId="308"/>
    <cellStyle name="Walutowy 3 6 3 2" xfId="805"/>
    <cellStyle name="Walutowy 3 6 3 2 2" xfId="1477"/>
    <cellStyle name="Walutowy 3 6 3 3" xfId="1172"/>
    <cellStyle name="Walutowy 3 6 4" xfId="430"/>
    <cellStyle name="Walutowy 3 6 4 2" xfId="927"/>
    <cellStyle name="Walutowy 3 6 4 2 2" xfId="1551"/>
    <cellStyle name="Walutowy 3 6 4 3" xfId="1246"/>
    <cellStyle name="Walutowy 3 6 5" xfId="563"/>
    <cellStyle name="Walutowy 3 6 5 2" xfId="1331"/>
    <cellStyle name="Walutowy 3 6 6" xfId="1026"/>
    <cellStyle name="Walutowy 3 7" xfId="127"/>
    <cellStyle name="Walutowy 3 7 2" xfId="624"/>
    <cellStyle name="Walutowy 3 7 2 2" xfId="1368"/>
    <cellStyle name="Walutowy 3 7 3" xfId="1063"/>
    <cellStyle name="Walutowy 3 8" xfId="248"/>
    <cellStyle name="Walutowy 3 8 2" xfId="745"/>
    <cellStyle name="Walutowy 3 8 2 2" xfId="1441"/>
    <cellStyle name="Walutowy 3 8 3" xfId="1136"/>
    <cellStyle name="Walutowy 3 9" xfId="370"/>
    <cellStyle name="Walutowy 3 9 2" xfId="867"/>
    <cellStyle name="Walutowy 3 9 2 2" xfId="1515"/>
    <cellStyle name="Walutowy 3 9 3" xfId="1210"/>
    <cellStyle name="Walutowy 4" xfId="9"/>
    <cellStyle name="Walutowy 4 2" xfId="25"/>
    <cellStyle name="Walutowy 4 2 2" xfId="85"/>
    <cellStyle name="Walutowy 4 2 2 2" xfId="206"/>
    <cellStyle name="Walutowy 4 2 2 2 2" xfId="703"/>
    <cellStyle name="Walutowy 4 2 2 2 2 2" xfId="1415"/>
    <cellStyle name="Walutowy 4 2 2 2 3" xfId="1110"/>
    <cellStyle name="Walutowy 4 2 2 3" xfId="327"/>
    <cellStyle name="Walutowy 4 2 2 3 2" xfId="824"/>
    <cellStyle name="Walutowy 4 2 2 3 2 2" xfId="1488"/>
    <cellStyle name="Walutowy 4 2 2 3 3" xfId="1183"/>
    <cellStyle name="Walutowy 4 2 2 4" xfId="449"/>
    <cellStyle name="Walutowy 4 2 2 4 2" xfId="946"/>
    <cellStyle name="Walutowy 4 2 2 4 2 2" xfId="1562"/>
    <cellStyle name="Walutowy 4 2 2 4 3" xfId="1257"/>
    <cellStyle name="Walutowy 4 2 2 5" xfId="582"/>
    <cellStyle name="Walutowy 4 2 2 5 2" xfId="1342"/>
    <cellStyle name="Walutowy 4 2 2 6" xfId="1037"/>
    <cellStyle name="Walutowy 4 2 3" xfId="146"/>
    <cellStyle name="Walutowy 4 2 3 2" xfId="643"/>
    <cellStyle name="Walutowy 4 2 3 2 2" xfId="1379"/>
    <cellStyle name="Walutowy 4 2 3 3" xfId="1074"/>
    <cellStyle name="Walutowy 4 2 4" xfId="267"/>
    <cellStyle name="Walutowy 4 2 4 2" xfId="764"/>
    <cellStyle name="Walutowy 4 2 4 2 2" xfId="1452"/>
    <cellStyle name="Walutowy 4 2 4 3" xfId="1147"/>
    <cellStyle name="Walutowy 4 2 5" xfId="389"/>
    <cellStyle name="Walutowy 4 2 5 2" xfId="886"/>
    <cellStyle name="Walutowy 4 2 5 2 2" xfId="1526"/>
    <cellStyle name="Walutowy 4 2 5 3" xfId="1221"/>
    <cellStyle name="Walutowy 4 2 6" xfId="522"/>
    <cellStyle name="Walutowy 4 2 6 2" xfId="1306"/>
    <cellStyle name="Walutowy 4 2 7" xfId="1001"/>
    <cellStyle name="Walutowy 4 3" xfId="47"/>
    <cellStyle name="Walutowy 4 3 2" xfId="107"/>
    <cellStyle name="Walutowy 4 3 2 2" xfId="228"/>
    <cellStyle name="Walutowy 4 3 2 2 2" xfId="725"/>
    <cellStyle name="Walutowy 4 3 2 2 2 2" xfId="1428"/>
    <cellStyle name="Walutowy 4 3 2 2 3" xfId="1123"/>
    <cellStyle name="Walutowy 4 3 2 3" xfId="349"/>
    <cellStyle name="Walutowy 4 3 2 3 2" xfId="846"/>
    <cellStyle name="Walutowy 4 3 2 3 2 2" xfId="1501"/>
    <cellStyle name="Walutowy 4 3 2 3 3" xfId="1196"/>
    <cellStyle name="Walutowy 4 3 2 4" xfId="471"/>
    <cellStyle name="Walutowy 4 3 2 4 2" xfId="968"/>
    <cellStyle name="Walutowy 4 3 2 4 2 2" xfId="1575"/>
    <cellStyle name="Walutowy 4 3 2 4 3" xfId="1270"/>
    <cellStyle name="Walutowy 4 3 2 5" xfId="604"/>
    <cellStyle name="Walutowy 4 3 2 5 2" xfId="1355"/>
    <cellStyle name="Walutowy 4 3 2 6" xfId="1050"/>
    <cellStyle name="Walutowy 4 3 3" xfId="168"/>
    <cellStyle name="Walutowy 4 3 3 2" xfId="665"/>
    <cellStyle name="Walutowy 4 3 3 2 2" xfId="1392"/>
    <cellStyle name="Walutowy 4 3 3 3" xfId="1087"/>
    <cellStyle name="Walutowy 4 3 4" xfId="289"/>
    <cellStyle name="Walutowy 4 3 4 2" xfId="786"/>
    <cellStyle name="Walutowy 4 3 4 2 2" xfId="1465"/>
    <cellStyle name="Walutowy 4 3 4 3" xfId="1160"/>
    <cellStyle name="Walutowy 4 3 5" xfId="411"/>
    <cellStyle name="Walutowy 4 3 5 2" xfId="908"/>
    <cellStyle name="Walutowy 4 3 5 2 2" xfId="1539"/>
    <cellStyle name="Walutowy 4 3 5 3" xfId="1234"/>
    <cellStyle name="Walutowy 4 3 6" xfId="544"/>
    <cellStyle name="Walutowy 4 3 6 2" xfId="1319"/>
    <cellStyle name="Walutowy 4 3 7" xfId="1014"/>
    <cellStyle name="Walutowy 4 4" xfId="70"/>
    <cellStyle name="Walutowy 4 4 2" xfId="191"/>
    <cellStyle name="Walutowy 4 4 2 2" xfId="688"/>
    <cellStyle name="Walutowy 4 4 2 2 2" xfId="1406"/>
    <cellStyle name="Walutowy 4 4 2 3" xfId="1101"/>
    <cellStyle name="Walutowy 4 4 3" xfId="312"/>
    <cellStyle name="Walutowy 4 4 3 2" xfId="809"/>
    <cellStyle name="Walutowy 4 4 3 2 2" xfId="1479"/>
    <cellStyle name="Walutowy 4 4 3 3" xfId="1174"/>
    <cellStyle name="Walutowy 4 4 4" xfId="434"/>
    <cellStyle name="Walutowy 4 4 4 2" xfId="931"/>
    <cellStyle name="Walutowy 4 4 4 2 2" xfId="1553"/>
    <cellStyle name="Walutowy 4 4 4 3" xfId="1248"/>
    <cellStyle name="Walutowy 4 4 5" xfId="567"/>
    <cellStyle name="Walutowy 4 4 5 2" xfId="1333"/>
    <cellStyle name="Walutowy 4 4 6" xfId="1028"/>
    <cellStyle name="Walutowy 4 5" xfId="131"/>
    <cellStyle name="Walutowy 4 5 2" xfId="628"/>
    <cellStyle name="Walutowy 4 5 2 2" xfId="1370"/>
    <cellStyle name="Walutowy 4 5 3" xfId="1065"/>
    <cellStyle name="Walutowy 4 6" xfId="252"/>
    <cellStyle name="Walutowy 4 6 2" xfId="749"/>
    <cellStyle name="Walutowy 4 6 2 2" xfId="1443"/>
    <cellStyle name="Walutowy 4 6 3" xfId="1138"/>
    <cellStyle name="Walutowy 4 7" xfId="374"/>
    <cellStyle name="Walutowy 4 7 2" xfId="871"/>
    <cellStyle name="Walutowy 4 7 2 2" xfId="1517"/>
    <cellStyle name="Walutowy 4 7 3" xfId="1212"/>
    <cellStyle name="Walutowy 4 8" xfId="507"/>
    <cellStyle name="Walutowy 4 8 2" xfId="1297"/>
    <cellStyle name="Walutowy 4 9" xfId="992"/>
    <cellStyle name="Walutowy 5" xfId="32"/>
    <cellStyle name="Walutowy 5 2" xfId="54"/>
    <cellStyle name="Walutowy 5 2 2" xfId="114"/>
    <cellStyle name="Walutowy 5 2 2 2" xfId="235"/>
    <cellStyle name="Walutowy 5 2 2 2 2" xfId="732"/>
    <cellStyle name="Walutowy 5 2 2 2 2 2" xfId="1432"/>
    <cellStyle name="Walutowy 5 2 2 2 3" xfId="1127"/>
    <cellStyle name="Walutowy 5 2 2 3" xfId="356"/>
    <cellStyle name="Walutowy 5 2 2 3 2" xfId="853"/>
    <cellStyle name="Walutowy 5 2 2 3 2 2" xfId="1505"/>
    <cellStyle name="Walutowy 5 2 2 3 3" xfId="1200"/>
    <cellStyle name="Walutowy 5 2 2 4" xfId="478"/>
    <cellStyle name="Walutowy 5 2 2 4 2" xfId="975"/>
    <cellStyle name="Walutowy 5 2 2 4 2 2" xfId="1579"/>
    <cellStyle name="Walutowy 5 2 2 4 3" xfId="1274"/>
    <cellStyle name="Walutowy 5 2 2 5" xfId="611"/>
    <cellStyle name="Walutowy 5 2 2 5 2" xfId="1359"/>
    <cellStyle name="Walutowy 5 2 2 6" xfId="1054"/>
    <cellStyle name="Walutowy 5 2 3" xfId="175"/>
    <cellStyle name="Walutowy 5 2 3 2" xfId="672"/>
    <cellStyle name="Walutowy 5 2 3 2 2" xfId="1396"/>
    <cellStyle name="Walutowy 5 2 3 3" xfId="1091"/>
    <cellStyle name="Walutowy 5 2 4" xfId="296"/>
    <cellStyle name="Walutowy 5 2 4 2" xfId="793"/>
    <cellStyle name="Walutowy 5 2 4 2 2" xfId="1469"/>
    <cellStyle name="Walutowy 5 2 4 3" xfId="1164"/>
    <cellStyle name="Walutowy 5 2 5" xfId="418"/>
    <cellStyle name="Walutowy 5 2 5 2" xfId="915"/>
    <cellStyle name="Walutowy 5 2 5 2 2" xfId="1543"/>
    <cellStyle name="Walutowy 5 2 5 3" xfId="1238"/>
    <cellStyle name="Walutowy 5 2 6" xfId="551"/>
    <cellStyle name="Walutowy 5 2 6 2" xfId="1323"/>
    <cellStyle name="Walutowy 5 2 7" xfId="1018"/>
    <cellStyle name="Walutowy 5 3" xfId="92"/>
    <cellStyle name="Walutowy 5 3 2" xfId="213"/>
    <cellStyle name="Walutowy 5 3 2 2" xfId="710"/>
    <cellStyle name="Walutowy 5 3 2 2 2" xfId="1419"/>
    <cellStyle name="Walutowy 5 3 2 3" xfId="1114"/>
    <cellStyle name="Walutowy 5 3 3" xfId="334"/>
    <cellStyle name="Walutowy 5 3 3 2" xfId="831"/>
    <cellStyle name="Walutowy 5 3 3 2 2" xfId="1492"/>
    <cellStyle name="Walutowy 5 3 3 3" xfId="1187"/>
    <cellStyle name="Walutowy 5 3 4" xfId="456"/>
    <cellStyle name="Walutowy 5 3 4 2" xfId="953"/>
    <cellStyle name="Walutowy 5 3 4 2 2" xfId="1566"/>
    <cellStyle name="Walutowy 5 3 4 3" xfId="1261"/>
    <cellStyle name="Walutowy 5 3 5" xfId="589"/>
    <cellStyle name="Walutowy 5 3 5 2" xfId="1346"/>
    <cellStyle name="Walutowy 5 3 6" xfId="1041"/>
    <cellStyle name="Walutowy 5 4" xfId="153"/>
    <cellStyle name="Walutowy 5 4 2" xfId="650"/>
    <cellStyle name="Walutowy 5 4 2 2" xfId="1383"/>
    <cellStyle name="Walutowy 5 4 3" xfId="1078"/>
    <cellStyle name="Walutowy 5 5" xfId="274"/>
    <cellStyle name="Walutowy 5 5 2" xfId="771"/>
    <cellStyle name="Walutowy 5 5 2 2" xfId="1456"/>
    <cellStyle name="Walutowy 5 5 3" xfId="1151"/>
    <cellStyle name="Walutowy 5 6" xfId="396"/>
    <cellStyle name="Walutowy 5 6 2" xfId="893"/>
    <cellStyle name="Walutowy 5 6 2 2" xfId="1530"/>
    <cellStyle name="Walutowy 5 6 3" xfId="1225"/>
    <cellStyle name="Walutowy 5 7" xfId="529"/>
    <cellStyle name="Walutowy 5 7 2" xfId="1310"/>
    <cellStyle name="Walutowy 5 8" xfId="1005"/>
    <cellStyle name="Walutowy 6" xfId="37"/>
    <cellStyle name="Walutowy 6 2" xfId="59"/>
    <cellStyle name="Walutowy 6 2 2" xfId="119"/>
    <cellStyle name="Walutowy 6 2 2 2" xfId="240"/>
    <cellStyle name="Walutowy 6 2 2 2 2" xfId="737"/>
    <cellStyle name="Walutowy 6 2 2 2 2 2" xfId="1435"/>
    <cellStyle name="Walutowy 6 2 2 2 3" xfId="1130"/>
    <cellStyle name="Walutowy 6 2 2 3" xfId="361"/>
    <cellStyle name="Walutowy 6 2 2 3 2" xfId="858"/>
    <cellStyle name="Walutowy 6 2 2 3 2 2" xfId="1508"/>
    <cellStyle name="Walutowy 6 2 2 3 3" xfId="1203"/>
    <cellStyle name="Walutowy 6 2 2 4" xfId="483"/>
    <cellStyle name="Walutowy 6 2 2 4 2" xfId="980"/>
    <cellStyle name="Walutowy 6 2 2 4 2 2" xfId="1582"/>
    <cellStyle name="Walutowy 6 2 2 4 3" xfId="1277"/>
    <cellStyle name="Walutowy 6 2 2 5" xfId="616"/>
    <cellStyle name="Walutowy 6 2 2 5 2" xfId="1362"/>
    <cellStyle name="Walutowy 6 2 2 6" xfId="1057"/>
    <cellStyle name="Walutowy 6 2 3" xfId="180"/>
    <cellStyle name="Walutowy 6 2 3 2" xfId="677"/>
    <cellStyle name="Walutowy 6 2 3 2 2" xfId="1399"/>
    <cellStyle name="Walutowy 6 2 3 3" xfId="1094"/>
    <cellStyle name="Walutowy 6 2 4" xfId="301"/>
    <cellStyle name="Walutowy 6 2 4 2" xfId="798"/>
    <cellStyle name="Walutowy 6 2 4 2 2" xfId="1472"/>
    <cellStyle name="Walutowy 6 2 4 3" xfId="1167"/>
    <cellStyle name="Walutowy 6 2 5" xfId="423"/>
    <cellStyle name="Walutowy 6 2 5 2" xfId="920"/>
    <cellStyle name="Walutowy 6 2 5 2 2" xfId="1546"/>
    <cellStyle name="Walutowy 6 2 5 3" xfId="1241"/>
    <cellStyle name="Walutowy 6 2 6" xfId="556"/>
    <cellStyle name="Walutowy 6 2 6 2" xfId="1326"/>
    <cellStyle name="Walutowy 6 2 7" xfId="1021"/>
    <cellStyle name="Walutowy 6 3" xfId="97"/>
    <cellStyle name="Walutowy 6 3 2" xfId="218"/>
    <cellStyle name="Walutowy 6 3 2 2" xfId="715"/>
    <cellStyle name="Walutowy 6 3 2 2 2" xfId="1422"/>
    <cellStyle name="Walutowy 6 3 2 3" xfId="1117"/>
    <cellStyle name="Walutowy 6 3 3" xfId="339"/>
    <cellStyle name="Walutowy 6 3 3 2" xfId="836"/>
    <cellStyle name="Walutowy 6 3 3 2 2" xfId="1495"/>
    <cellStyle name="Walutowy 6 3 3 3" xfId="1190"/>
    <cellStyle name="Walutowy 6 3 4" xfId="461"/>
    <cellStyle name="Walutowy 6 3 4 2" xfId="958"/>
    <cellStyle name="Walutowy 6 3 4 2 2" xfId="1569"/>
    <cellStyle name="Walutowy 6 3 4 3" xfId="1264"/>
    <cellStyle name="Walutowy 6 3 5" xfId="594"/>
    <cellStyle name="Walutowy 6 3 5 2" xfId="1349"/>
    <cellStyle name="Walutowy 6 3 6" xfId="1044"/>
    <cellStyle name="Walutowy 6 4" xfId="158"/>
    <cellStyle name="Walutowy 6 4 2" xfId="655"/>
    <cellStyle name="Walutowy 6 4 2 2" xfId="1386"/>
    <cellStyle name="Walutowy 6 4 3" xfId="1081"/>
    <cellStyle name="Walutowy 6 5" xfId="279"/>
    <cellStyle name="Walutowy 6 5 2" xfId="776"/>
    <cellStyle name="Walutowy 6 5 2 2" xfId="1459"/>
    <cellStyle name="Walutowy 6 5 3" xfId="1154"/>
    <cellStyle name="Walutowy 6 6" xfId="401"/>
    <cellStyle name="Walutowy 6 6 2" xfId="898"/>
    <cellStyle name="Walutowy 6 6 2 2" xfId="1533"/>
    <cellStyle name="Walutowy 6 6 3" xfId="1228"/>
    <cellStyle name="Walutowy 6 7" xfId="534"/>
    <cellStyle name="Walutowy 6 7 2" xfId="1313"/>
    <cellStyle name="Walutowy 6 8" xfId="1008"/>
    <cellStyle name="Walutowy 7" xfId="18"/>
    <cellStyle name="Walutowy 7 2" xfId="78"/>
    <cellStyle name="Walutowy 7 2 2" xfId="199"/>
    <cellStyle name="Walutowy 7 2 2 2" xfId="696"/>
    <cellStyle name="Walutowy 7 2 2 2 2" xfId="1411"/>
    <cellStyle name="Walutowy 7 2 2 3" xfId="1106"/>
    <cellStyle name="Walutowy 7 2 3" xfId="320"/>
    <cellStyle name="Walutowy 7 2 3 2" xfId="817"/>
    <cellStyle name="Walutowy 7 2 3 2 2" xfId="1484"/>
    <cellStyle name="Walutowy 7 2 3 3" xfId="1179"/>
    <cellStyle name="Walutowy 7 2 4" xfId="442"/>
    <cellStyle name="Walutowy 7 2 4 2" xfId="939"/>
    <cellStyle name="Walutowy 7 2 4 2 2" xfId="1558"/>
    <cellStyle name="Walutowy 7 2 4 3" xfId="1253"/>
    <cellStyle name="Walutowy 7 2 5" xfId="575"/>
    <cellStyle name="Walutowy 7 2 5 2" xfId="1338"/>
    <cellStyle name="Walutowy 7 2 6" xfId="1033"/>
    <cellStyle name="Walutowy 7 3" xfId="139"/>
    <cellStyle name="Walutowy 7 3 2" xfId="636"/>
    <cellStyle name="Walutowy 7 3 2 2" xfId="1375"/>
    <cellStyle name="Walutowy 7 3 3" xfId="1070"/>
    <cellStyle name="Walutowy 7 4" xfId="260"/>
    <cellStyle name="Walutowy 7 4 2" xfId="757"/>
    <cellStyle name="Walutowy 7 4 2 2" xfId="1448"/>
    <cellStyle name="Walutowy 7 4 3" xfId="1143"/>
    <cellStyle name="Walutowy 7 5" xfId="382"/>
    <cellStyle name="Walutowy 7 5 2" xfId="879"/>
    <cellStyle name="Walutowy 7 5 2 2" xfId="1522"/>
    <cellStyle name="Walutowy 7 5 3" xfId="1217"/>
    <cellStyle name="Walutowy 7 6" xfId="515"/>
    <cellStyle name="Walutowy 7 6 2" xfId="1302"/>
    <cellStyle name="Walutowy 7 7" xfId="997"/>
    <cellStyle name="Walutowy 8" xfId="16"/>
    <cellStyle name="Walutowy 8 2" xfId="76"/>
    <cellStyle name="Walutowy 8 2 2" xfId="197"/>
    <cellStyle name="Walutowy 8 2 2 2" xfId="694"/>
    <cellStyle name="Walutowy 8 2 2 2 2" xfId="1410"/>
    <cellStyle name="Walutowy 8 2 2 3" xfId="1105"/>
    <cellStyle name="Walutowy 8 2 3" xfId="318"/>
    <cellStyle name="Walutowy 8 2 3 2" xfId="815"/>
    <cellStyle name="Walutowy 8 2 3 2 2" xfId="1483"/>
    <cellStyle name="Walutowy 8 2 3 3" xfId="1178"/>
    <cellStyle name="Walutowy 8 2 4" xfId="440"/>
    <cellStyle name="Walutowy 8 2 4 2" xfId="937"/>
    <cellStyle name="Walutowy 8 2 4 2 2" xfId="1557"/>
    <cellStyle name="Walutowy 8 2 4 3" xfId="1252"/>
    <cellStyle name="Walutowy 8 2 5" xfId="573"/>
    <cellStyle name="Walutowy 8 2 5 2" xfId="1337"/>
    <cellStyle name="Walutowy 8 2 6" xfId="1032"/>
    <cellStyle name="Walutowy 8 3" xfId="137"/>
    <cellStyle name="Walutowy 8 3 2" xfId="634"/>
    <cellStyle name="Walutowy 8 3 2 2" xfId="1374"/>
    <cellStyle name="Walutowy 8 3 3" xfId="1069"/>
    <cellStyle name="Walutowy 8 4" xfId="258"/>
    <cellStyle name="Walutowy 8 4 2" xfId="755"/>
    <cellStyle name="Walutowy 8 4 2 2" xfId="1447"/>
    <cellStyle name="Walutowy 8 4 3" xfId="1142"/>
    <cellStyle name="Walutowy 8 5" xfId="380"/>
    <cellStyle name="Walutowy 8 5 2" xfId="877"/>
    <cellStyle name="Walutowy 8 5 2 2" xfId="1521"/>
    <cellStyle name="Walutowy 8 5 3" xfId="1216"/>
    <cellStyle name="Walutowy 8 6" xfId="513"/>
    <cellStyle name="Walutowy 8 6 2" xfId="1301"/>
    <cellStyle name="Walutowy 8 7" xfId="996"/>
    <cellStyle name="Walutowy 9" xfId="40"/>
    <cellStyle name="Walutowy 9 2" xfId="100"/>
    <cellStyle name="Walutowy 9 2 2" xfId="221"/>
    <cellStyle name="Walutowy 9 2 2 2" xfId="718"/>
    <cellStyle name="Walutowy 9 2 2 2 2" xfId="1424"/>
    <cellStyle name="Walutowy 9 2 2 3" xfId="1119"/>
    <cellStyle name="Walutowy 9 2 3" xfId="342"/>
    <cellStyle name="Walutowy 9 2 3 2" xfId="839"/>
    <cellStyle name="Walutowy 9 2 3 2 2" xfId="1497"/>
    <cellStyle name="Walutowy 9 2 3 3" xfId="1192"/>
    <cellStyle name="Walutowy 9 2 4" xfId="464"/>
    <cellStyle name="Walutowy 9 2 4 2" xfId="961"/>
    <cellStyle name="Walutowy 9 2 4 2 2" xfId="1571"/>
    <cellStyle name="Walutowy 9 2 4 3" xfId="1266"/>
    <cellStyle name="Walutowy 9 2 5" xfId="597"/>
    <cellStyle name="Walutowy 9 2 5 2" xfId="1351"/>
    <cellStyle name="Walutowy 9 2 6" xfId="1046"/>
    <cellStyle name="Walutowy 9 3" xfId="161"/>
    <cellStyle name="Walutowy 9 3 2" xfId="658"/>
    <cellStyle name="Walutowy 9 3 2 2" xfId="1388"/>
    <cellStyle name="Walutowy 9 3 3" xfId="1083"/>
    <cellStyle name="Walutowy 9 4" xfId="282"/>
    <cellStyle name="Walutowy 9 4 2" xfId="779"/>
    <cellStyle name="Walutowy 9 4 2 2" xfId="1461"/>
    <cellStyle name="Walutowy 9 4 3" xfId="1156"/>
    <cellStyle name="Walutowy 9 5" xfId="404"/>
    <cellStyle name="Walutowy 9 5 2" xfId="901"/>
    <cellStyle name="Walutowy 9 5 2 2" xfId="1535"/>
    <cellStyle name="Walutowy 9 5 3" xfId="1230"/>
    <cellStyle name="Walutowy 9 6" xfId="537"/>
    <cellStyle name="Walutowy 9 6 2" xfId="1315"/>
    <cellStyle name="Walutowy 9 7" xfId="10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6</xdr:col>
      <xdr:colOff>66675</xdr:colOff>
      <xdr:row>0</xdr:row>
      <xdr:rowOff>1695450</xdr:rowOff>
    </xdr:to>
    <xdr:pic>
      <xdr:nvPicPr>
        <xdr:cNvPr id="2097" name="Picture 333" descr="NSS_logoUMWD_UE_black">
          <a:extLst>
            <a:ext uri="{FF2B5EF4-FFF2-40B4-BE49-F238E27FC236}">
              <a16:creationId xmlns:a16="http://schemas.microsoft.com/office/drawing/2014/main" xmlns="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300" t="22876"/>
        <a:stretch>
          <a:fillRect/>
        </a:stretch>
      </xdr:blipFill>
      <xdr:spPr bwMode="auto">
        <a:xfrm>
          <a:off x="85725" y="104775"/>
          <a:ext cx="97440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2943679</xdr:colOff>
      <xdr:row>0</xdr:row>
      <xdr:rowOff>45357</xdr:rowOff>
    </xdr:from>
    <xdr:to>
      <xdr:col>6</xdr:col>
      <xdr:colOff>81644</xdr:colOff>
      <xdr:row>0</xdr:row>
      <xdr:rowOff>1508125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036" y="45357"/>
          <a:ext cx="9797143" cy="146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rpo-wupdolnoslaski.praca.gov.pl/" TargetMode="External"/><Relationship Id="rId7" Type="http://schemas.openxmlformats.org/officeDocument/2006/relationships/printerSettings" Target="../printerSettings/printerSettings17.bin"/><Relationship Id="rId2" Type="http://schemas.openxmlformats.org/officeDocument/2006/relationships/hyperlink" Target="http://rpo-wupdolnoslaski.praca.gov.pl/" TargetMode="External"/><Relationship Id="rId1" Type="http://schemas.openxmlformats.org/officeDocument/2006/relationships/hyperlink" Target="http://rpo-wupdolnoslaski.praca.gov.pl/" TargetMode="External"/><Relationship Id="rId6" Type="http://schemas.openxmlformats.org/officeDocument/2006/relationships/hyperlink" Target="http://rpo-wupdolnoslaski.praca.gov.pl/" TargetMode="External"/><Relationship Id="rId5" Type="http://schemas.openxmlformats.org/officeDocument/2006/relationships/hyperlink" Target="http://rpo-wupdolnoslaski.praca.gov.pl/" TargetMode="External"/><Relationship Id="rId4" Type="http://schemas.openxmlformats.org/officeDocument/2006/relationships/hyperlink" Target="http://rpo-wupdolnoslaski.praca.gov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9" zoomScaleNormal="100" zoomScaleSheetLayoutView="73" workbookViewId="0">
      <selection activeCell="F9" sqref="F9:F11"/>
    </sheetView>
  </sheetViews>
  <sheetFormatPr defaultColWidth="9" defaultRowHeight="12.75"/>
  <cols>
    <col min="1" max="1" width="18.375" style="1" customWidth="1"/>
    <col min="2" max="2" width="11" style="1" customWidth="1"/>
    <col min="3" max="3" width="25.375" style="1" customWidth="1"/>
    <col min="4" max="4" width="43.375" style="1" customWidth="1"/>
    <col min="5" max="5" width="17.875" style="17" customWidth="1"/>
    <col min="6" max="6" width="12.125" style="1" customWidth="1"/>
    <col min="7" max="7" width="18" style="1" customWidth="1"/>
    <col min="8" max="8" width="12.25" style="1" customWidth="1"/>
    <col min="9" max="9" width="14.75" style="1" customWidth="1"/>
    <col min="10" max="10" width="13.625" style="1" bestFit="1" customWidth="1"/>
    <col min="11" max="11" width="24" style="1" customWidth="1"/>
    <col min="12" max="16384" width="9" style="1"/>
  </cols>
  <sheetData>
    <row r="1" spans="1:12" ht="147.75" customHeight="1">
      <c r="A1" s="142"/>
      <c r="B1" s="143"/>
      <c r="C1" s="143"/>
      <c r="D1" s="143"/>
      <c r="E1" s="143"/>
      <c r="F1" s="143"/>
      <c r="G1" s="143"/>
      <c r="H1" s="143"/>
      <c r="I1" s="144"/>
    </row>
    <row r="2" spans="1:12" ht="26.25" customHeight="1">
      <c r="A2" s="145" t="s">
        <v>42</v>
      </c>
      <c r="B2" s="145"/>
      <c r="C2" s="145"/>
      <c r="D2" s="145"/>
      <c r="E2" s="145"/>
      <c r="F2" s="145"/>
      <c r="G2" s="145"/>
      <c r="H2" s="145"/>
      <c r="I2" s="145"/>
    </row>
    <row r="3" spans="1:12" ht="83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2" t="s">
        <v>7</v>
      </c>
      <c r="I3" s="2" t="s">
        <v>8</v>
      </c>
    </row>
    <row r="4" spans="1:12" ht="32.25" customHeight="1">
      <c r="A4" s="146" t="s">
        <v>12</v>
      </c>
      <c r="B4" s="39" t="s">
        <v>13</v>
      </c>
      <c r="C4" s="8" t="s">
        <v>14</v>
      </c>
      <c r="D4" s="7" t="s">
        <v>15</v>
      </c>
      <c r="E4" s="6">
        <v>1286083.24</v>
      </c>
      <c r="F4" s="10">
        <v>9</v>
      </c>
      <c r="G4" s="147">
        <v>0.5</v>
      </c>
      <c r="H4" s="148" t="s">
        <v>10</v>
      </c>
      <c r="I4" s="8" t="s">
        <v>11</v>
      </c>
      <c r="J4" s="141">
        <v>5341020</v>
      </c>
      <c r="K4" s="126" t="s">
        <v>67</v>
      </c>
    </row>
    <row r="5" spans="1:12" ht="37.5" customHeight="1">
      <c r="A5" s="146"/>
      <c r="B5" s="39" t="s">
        <v>18</v>
      </c>
      <c r="C5" s="5" t="s">
        <v>9</v>
      </c>
      <c r="D5" s="7" t="s">
        <v>17</v>
      </c>
      <c r="E5" s="11">
        <v>2000000</v>
      </c>
      <c r="F5" s="11">
        <v>4</v>
      </c>
      <c r="G5" s="147"/>
      <c r="H5" s="148"/>
      <c r="I5" s="8" t="s">
        <v>11</v>
      </c>
      <c r="J5" s="141"/>
      <c r="K5" s="126"/>
    </row>
    <row r="6" spans="1:12" ht="78.75" customHeight="1">
      <c r="A6" s="146"/>
      <c r="B6" s="39" t="s">
        <v>75</v>
      </c>
      <c r="C6" s="5" t="s">
        <v>19</v>
      </c>
      <c r="D6" s="12" t="s">
        <v>20</v>
      </c>
      <c r="E6" s="11">
        <v>1500000</v>
      </c>
      <c r="F6" s="8">
        <v>5</v>
      </c>
      <c r="G6" s="147"/>
      <c r="H6" s="148"/>
      <c r="I6" s="8" t="s">
        <v>11</v>
      </c>
      <c r="J6" s="141"/>
      <c r="K6" s="126"/>
    </row>
    <row r="7" spans="1:12" ht="69" customHeight="1">
      <c r="A7" s="50" t="s">
        <v>78</v>
      </c>
      <c r="B7" s="39" t="s">
        <v>13</v>
      </c>
      <c r="C7" s="50" t="s">
        <v>80</v>
      </c>
      <c r="D7" s="50" t="s">
        <v>81</v>
      </c>
      <c r="E7" s="51" t="s">
        <v>83</v>
      </c>
      <c r="F7" s="38">
        <v>16</v>
      </c>
      <c r="G7" s="36">
        <v>0.85</v>
      </c>
      <c r="H7" s="39" t="s">
        <v>76</v>
      </c>
      <c r="I7" s="8" t="s">
        <v>11</v>
      </c>
      <c r="J7" s="39" t="s">
        <v>65</v>
      </c>
      <c r="K7" s="48"/>
      <c r="L7" s="49"/>
    </row>
    <row r="8" spans="1:12" ht="69" customHeight="1">
      <c r="A8" s="50" t="s">
        <v>79</v>
      </c>
      <c r="B8" s="39" t="s">
        <v>13</v>
      </c>
      <c r="C8" s="50" t="s">
        <v>80</v>
      </c>
      <c r="D8" s="50" t="s">
        <v>82</v>
      </c>
      <c r="E8" s="51" t="s">
        <v>84</v>
      </c>
      <c r="F8" s="38">
        <v>52</v>
      </c>
      <c r="G8" s="36">
        <v>0.85</v>
      </c>
      <c r="H8" s="39" t="s">
        <v>76</v>
      </c>
      <c r="I8" s="8" t="s">
        <v>11</v>
      </c>
      <c r="J8" s="39" t="s">
        <v>65</v>
      </c>
      <c r="K8" s="48"/>
      <c r="L8" s="49"/>
    </row>
    <row r="9" spans="1:12" ht="104.25" customHeight="1">
      <c r="A9" s="37" t="s">
        <v>22</v>
      </c>
      <c r="B9" s="39" t="s">
        <v>13</v>
      </c>
      <c r="C9" s="41" t="s">
        <v>23</v>
      </c>
      <c r="D9" s="37" t="s">
        <v>24</v>
      </c>
      <c r="E9" s="42">
        <v>3000000</v>
      </c>
      <c r="F9" s="38">
        <v>47</v>
      </c>
      <c r="G9" s="36">
        <v>0.85</v>
      </c>
      <c r="H9" s="39" t="s">
        <v>10</v>
      </c>
      <c r="I9" s="39" t="s">
        <v>70</v>
      </c>
      <c r="J9" s="43"/>
      <c r="K9" s="35"/>
    </row>
    <row r="10" spans="1:12" ht="78.75" customHeight="1">
      <c r="A10" s="37" t="s">
        <v>25</v>
      </c>
      <c r="B10" s="39" t="s">
        <v>13</v>
      </c>
      <c r="C10" s="41" t="s">
        <v>26</v>
      </c>
      <c r="D10" s="37" t="s">
        <v>27</v>
      </c>
      <c r="E10" s="42">
        <v>3625398</v>
      </c>
      <c r="F10" s="38" t="s">
        <v>28</v>
      </c>
      <c r="G10" s="36">
        <v>0.85</v>
      </c>
      <c r="H10" s="39" t="s">
        <v>10</v>
      </c>
      <c r="I10" s="39" t="s">
        <v>70</v>
      </c>
      <c r="J10" s="33">
        <v>3120152</v>
      </c>
      <c r="K10" s="34" t="s">
        <v>68</v>
      </c>
    </row>
    <row r="11" spans="1:12" ht="89.25" customHeight="1">
      <c r="A11" s="7" t="s">
        <v>29</v>
      </c>
      <c r="B11" s="5" t="s">
        <v>16</v>
      </c>
      <c r="C11" s="13" t="s">
        <v>30</v>
      </c>
      <c r="D11" s="7" t="s">
        <v>31</v>
      </c>
      <c r="E11" s="14">
        <v>1470378</v>
      </c>
      <c r="F11" s="15">
        <v>51</v>
      </c>
      <c r="G11" s="9">
        <v>0.85</v>
      </c>
      <c r="H11" s="5" t="s">
        <v>10</v>
      </c>
      <c r="I11" s="5" t="s">
        <v>21</v>
      </c>
      <c r="J11" s="44"/>
      <c r="K11" s="45"/>
    </row>
    <row r="12" spans="1:12" ht="89.25" customHeight="1">
      <c r="A12" s="132" t="s">
        <v>32</v>
      </c>
      <c r="B12" s="134" t="s">
        <v>16</v>
      </c>
      <c r="C12" s="136" t="s">
        <v>33</v>
      </c>
      <c r="D12" s="7" t="s">
        <v>34</v>
      </c>
      <c r="E12" s="15">
        <v>14174553.000000002</v>
      </c>
      <c r="F12" s="15">
        <v>41</v>
      </c>
      <c r="G12" s="138" t="s">
        <v>74</v>
      </c>
      <c r="H12" s="138" t="s">
        <v>10</v>
      </c>
      <c r="I12" s="138" t="s">
        <v>21</v>
      </c>
      <c r="J12" s="46" t="s">
        <v>64</v>
      </c>
      <c r="K12" s="45"/>
    </row>
    <row r="13" spans="1:12" ht="89.25" customHeight="1">
      <c r="A13" s="133"/>
      <c r="B13" s="135"/>
      <c r="C13" s="137"/>
      <c r="D13" s="7" t="s">
        <v>35</v>
      </c>
      <c r="E13" s="15">
        <v>2533846</v>
      </c>
      <c r="F13" s="5">
        <v>42</v>
      </c>
      <c r="G13" s="137"/>
      <c r="H13" s="137"/>
      <c r="I13" s="137"/>
      <c r="J13" s="46" t="s">
        <v>64</v>
      </c>
      <c r="K13" s="45"/>
    </row>
    <row r="14" spans="1:12" ht="89.25" customHeight="1">
      <c r="A14" s="16" t="s">
        <v>36</v>
      </c>
      <c r="B14" s="47" t="s">
        <v>18</v>
      </c>
      <c r="C14" s="9" t="s">
        <v>37</v>
      </c>
      <c r="D14" s="7" t="s">
        <v>38</v>
      </c>
      <c r="E14" s="15">
        <v>3970381</v>
      </c>
      <c r="F14" s="15">
        <v>43</v>
      </c>
      <c r="G14" s="9" t="s">
        <v>74</v>
      </c>
      <c r="H14" s="15" t="s">
        <v>10</v>
      </c>
      <c r="I14" s="15" t="s">
        <v>21</v>
      </c>
      <c r="J14" s="46" t="s">
        <v>64</v>
      </c>
      <c r="K14" s="45"/>
    </row>
    <row r="15" spans="1:12" ht="106.5" customHeight="1">
      <c r="A15" s="139" t="s">
        <v>56</v>
      </c>
      <c r="B15" s="153" t="s">
        <v>13</v>
      </c>
      <c r="C15" s="9" t="s">
        <v>62</v>
      </c>
      <c r="D15" s="7" t="s">
        <v>63</v>
      </c>
      <c r="E15" s="149">
        <v>4881441</v>
      </c>
      <c r="F15" s="15">
        <v>13</v>
      </c>
      <c r="G15" s="9">
        <v>0.7</v>
      </c>
      <c r="H15" s="15" t="s">
        <v>10</v>
      </c>
      <c r="I15" s="15" t="s">
        <v>73</v>
      </c>
      <c r="L15" s="40"/>
    </row>
    <row r="16" spans="1:12" ht="69" customHeight="1">
      <c r="A16" s="140"/>
      <c r="B16" s="154"/>
      <c r="C16" s="9" t="s">
        <v>77</v>
      </c>
      <c r="D16" s="7" t="s">
        <v>69</v>
      </c>
      <c r="E16" s="150"/>
      <c r="F16" s="15">
        <v>11</v>
      </c>
      <c r="G16" s="9">
        <v>0.7</v>
      </c>
      <c r="H16" s="15" t="s">
        <v>10</v>
      </c>
      <c r="I16" s="15" t="s">
        <v>73</v>
      </c>
      <c r="L16" s="40"/>
    </row>
    <row r="17" spans="1:11" ht="97.5" customHeight="1">
      <c r="A17" s="128" t="s">
        <v>57</v>
      </c>
      <c r="B17" s="130" t="s">
        <v>13</v>
      </c>
      <c r="C17" s="130" t="s">
        <v>60</v>
      </c>
      <c r="D17" s="37" t="s">
        <v>61</v>
      </c>
      <c r="E17" s="151">
        <v>3087779</v>
      </c>
      <c r="F17" s="38">
        <v>13</v>
      </c>
      <c r="G17" s="36">
        <v>0.7</v>
      </c>
      <c r="H17" s="38" t="s">
        <v>10</v>
      </c>
      <c r="I17" s="38" t="s">
        <v>70</v>
      </c>
      <c r="J17" s="35"/>
      <c r="K17" s="45"/>
    </row>
    <row r="18" spans="1:11" ht="65.25" customHeight="1">
      <c r="A18" s="129"/>
      <c r="B18" s="131"/>
      <c r="C18" s="131"/>
      <c r="D18" s="37" t="s">
        <v>72</v>
      </c>
      <c r="E18" s="152"/>
      <c r="F18" s="38">
        <v>11</v>
      </c>
      <c r="G18" s="36">
        <v>0.7</v>
      </c>
      <c r="H18" s="38" t="s">
        <v>10</v>
      </c>
      <c r="I18" s="38" t="s">
        <v>70</v>
      </c>
      <c r="J18" s="35"/>
      <c r="K18" s="45"/>
    </row>
    <row r="19" spans="1:11" ht="12.75" customHeight="1">
      <c r="A19" s="127" t="s">
        <v>39</v>
      </c>
      <c r="B19" s="127"/>
      <c r="C19" s="127"/>
      <c r="D19" s="127"/>
      <c r="E19" s="127"/>
      <c r="F19" s="127"/>
      <c r="G19" s="127"/>
      <c r="H19" s="127"/>
      <c r="I19" s="127"/>
    </row>
    <row r="20" spans="1:11" ht="12.75" customHeight="1">
      <c r="A20" s="127" t="s">
        <v>40</v>
      </c>
      <c r="B20" s="127"/>
      <c r="C20" s="127"/>
      <c r="D20" s="127"/>
      <c r="E20" s="127"/>
      <c r="F20" s="127"/>
      <c r="G20" s="127"/>
      <c r="H20" s="127"/>
      <c r="I20" s="127"/>
    </row>
    <row r="21" spans="1:11" ht="12.75" customHeight="1">
      <c r="A21" s="127" t="s">
        <v>41</v>
      </c>
      <c r="B21" s="127"/>
      <c r="C21" s="127"/>
      <c r="D21" s="127"/>
      <c r="E21" s="127"/>
      <c r="F21" s="127"/>
      <c r="G21" s="127"/>
      <c r="H21" s="127"/>
      <c r="I21" s="127"/>
    </row>
    <row r="22" spans="1:11">
      <c r="A22" s="127" t="s">
        <v>85</v>
      </c>
      <c r="B22" s="127"/>
      <c r="C22" s="127"/>
      <c r="D22" s="127"/>
      <c r="E22" s="127"/>
      <c r="F22" s="127"/>
      <c r="G22" s="127"/>
      <c r="H22" s="127"/>
      <c r="I22" s="127"/>
    </row>
    <row r="23" spans="1:11">
      <c r="A23" s="127" t="s">
        <v>66</v>
      </c>
      <c r="B23" s="127"/>
      <c r="C23" s="127"/>
      <c r="D23" s="127"/>
      <c r="E23" s="127"/>
      <c r="F23" s="127"/>
      <c r="G23" s="127"/>
      <c r="H23" s="127"/>
      <c r="I23" s="127"/>
    </row>
    <row r="24" spans="1:11" ht="39" customHeight="1">
      <c r="A24" s="127" t="s">
        <v>71</v>
      </c>
      <c r="B24" s="127"/>
      <c r="C24" s="127"/>
      <c r="D24" s="127"/>
      <c r="E24" s="127"/>
      <c r="F24" s="127"/>
      <c r="G24" s="127"/>
      <c r="H24" s="127"/>
      <c r="I24" s="127"/>
    </row>
    <row r="25" spans="1:11">
      <c r="A25" s="127"/>
      <c r="B25" s="127"/>
      <c r="C25" s="127"/>
      <c r="D25" s="127"/>
      <c r="E25" s="127"/>
      <c r="F25" s="127"/>
      <c r="G25" s="127"/>
      <c r="H25" s="127"/>
      <c r="I25" s="127"/>
    </row>
  </sheetData>
  <customSheetViews>
    <customSheetView guid="{B91D411A-F4F3-457B-A267-E1BABADA3EB6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1"/>
    </customSheetView>
    <customSheetView guid="{7488D3E0-45B0-4452-B431-9649518CCA98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2"/>
    </customSheetView>
    <customSheetView guid="{AD82BCEB-C7F6-47A8-8BF1-CCA7CDDEA810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3"/>
    </customSheetView>
    <customSheetView guid="{62412EED-A786-43C6-8593-8426B4A9D420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4"/>
    </customSheetView>
    <customSheetView guid="{7FE34C6F-E5C5-4CFA-8AC5-65F19697820F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5"/>
    </customSheetView>
    <customSheetView guid="{E45D2A30-37A3-41E8-841B-035952EA1EE5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6"/>
    </customSheetView>
    <customSheetView guid="{DD4474E5-D5C4-4547-AA7D-7B42369A270E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7"/>
    </customSheetView>
  </customSheetViews>
  <mergeCells count="27">
    <mergeCell ref="A25:I25"/>
    <mergeCell ref="A24:I24"/>
    <mergeCell ref="E15:E16"/>
    <mergeCell ref="A19:I19"/>
    <mergeCell ref="A20:I20"/>
    <mergeCell ref="A23:I23"/>
    <mergeCell ref="C17:C18"/>
    <mergeCell ref="E17:E18"/>
    <mergeCell ref="B15:B16"/>
    <mergeCell ref="A21:I21"/>
    <mergeCell ref="A1:I1"/>
    <mergeCell ref="A2:I2"/>
    <mergeCell ref="A4:A6"/>
    <mergeCell ref="G4:G6"/>
    <mergeCell ref="H4:H6"/>
    <mergeCell ref="K4:K6"/>
    <mergeCell ref="A22:I22"/>
    <mergeCell ref="A17:A18"/>
    <mergeCell ref="B17:B18"/>
    <mergeCell ref="A12:A13"/>
    <mergeCell ref="B12:B13"/>
    <mergeCell ref="C12:C13"/>
    <mergeCell ref="G12:G13"/>
    <mergeCell ref="H12:H13"/>
    <mergeCell ref="A15:A16"/>
    <mergeCell ref="I12:I13"/>
    <mergeCell ref="J4:J6"/>
  </mergeCells>
  <dataValidations count="1">
    <dataValidation type="textLength" errorStyle="warning" allowBlank="1" showInputMessage="1" showErrorMessage="1" errorTitle="Zły format daty" error="Wprowadzana data powinna być w formacie &quot;kwartał-RRRR&quot;" promptTitle="Format daty" prompt="_x000a_Wprowadzana data powinna być w formacie:_x000a__x000a_&quot;kwartał-RRRR&quot;" sqref="I9:I18 B4:B18">
      <formula1>6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8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69" zoomScaleNormal="69" zoomScaleSheetLayoutView="79" workbookViewId="0">
      <selection activeCell="B8" sqref="B8"/>
    </sheetView>
  </sheetViews>
  <sheetFormatPr defaultRowHeight="14.25"/>
  <cols>
    <col min="1" max="1" width="19" customWidth="1"/>
    <col min="2" max="2" width="20.75" style="18" customWidth="1"/>
    <col min="3" max="3" width="20.625" customWidth="1"/>
    <col min="4" max="4" width="18.125" style="18" customWidth="1"/>
    <col min="5" max="5" width="18" style="18" customWidth="1"/>
    <col min="6" max="6" width="19.375" customWidth="1"/>
    <col min="7" max="7" width="9.875" style="19" customWidth="1"/>
  </cols>
  <sheetData>
    <row r="1" spans="1:7" ht="47.25" customHeight="1">
      <c r="A1" s="20"/>
      <c r="B1" s="21" t="s">
        <v>47</v>
      </c>
      <c r="C1" s="21" t="s">
        <v>59</v>
      </c>
      <c r="D1" s="21" t="s">
        <v>48</v>
      </c>
      <c r="E1" s="21" t="s">
        <v>49</v>
      </c>
      <c r="F1" s="22" t="s">
        <v>50</v>
      </c>
      <c r="G1" s="23" t="s">
        <v>51</v>
      </c>
    </row>
    <row r="2" spans="1:7" ht="24" customHeight="1">
      <c r="A2" s="155" t="s">
        <v>52</v>
      </c>
      <c r="B2" s="155"/>
      <c r="C2" s="155"/>
      <c r="D2" s="155"/>
      <c r="E2" s="155"/>
      <c r="F2" s="155"/>
      <c r="G2" s="155"/>
    </row>
    <row r="3" spans="1:7" ht="71.25" customHeight="1">
      <c r="A3" s="21" t="s">
        <v>43</v>
      </c>
      <c r="B3" s="24">
        <v>1543552</v>
      </c>
      <c r="C3" s="24">
        <v>1543552</v>
      </c>
      <c r="D3" s="24">
        <v>2070028.34</v>
      </c>
      <c r="E3" s="24">
        <f>D3/4.08</f>
        <v>507359.88725490199</v>
      </c>
      <c r="F3" s="25">
        <f>C3-E3</f>
        <v>1036192.1127450981</v>
      </c>
      <c r="G3" s="26">
        <v>11</v>
      </c>
    </row>
    <row r="4" spans="1:7" ht="69.75" customHeight="1">
      <c r="A4" s="21" t="s">
        <v>44</v>
      </c>
      <c r="B4" s="24">
        <v>4000000</v>
      </c>
      <c r="C4" s="24">
        <v>4000000</v>
      </c>
      <c r="D4" s="24">
        <v>631382.86</v>
      </c>
      <c r="E4" s="24">
        <f>D4/4.08</f>
        <v>154750.70098039214</v>
      </c>
      <c r="F4" s="25">
        <f>C4-E4</f>
        <v>3845249.2990196077</v>
      </c>
      <c r="G4" s="26">
        <v>13</v>
      </c>
    </row>
    <row r="5" spans="1:7" ht="69.75" customHeight="1">
      <c r="A5" s="27" t="s">
        <v>44</v>
      </c>
      <c r="B5" s="28" t="s">
        <v>54</v>
      </c>
      <c r="C5" s="24"/>
      <c r="D5" s="24"/>
      <c r="E5" s="24"/>
      <c r="F5" s="29">
        <f>F4+F3</f>
        <v>4881441.4117647056</v>
      </c>
      <c r="G5" s="26"/>
    </row>
    <row r="6" spans="1:7" ht="18.75" customHeight="1">
      <c r="A6" s="155" t="s">
        <v>53</v>
      </c>
      <c r="B6" s="155"/>
      <c r="C6" s="155"/>
      <c r="D6" s="155"/>
      <c r="E6" s="155"/>
      <c r="F6" s="155"/>
      <c r="G6" s="155"/>
    </row>
    <row r="7" spans="1:7" ht="85.5" customHeight="1">
      <c r="A7" s="21" t="s">
        <v>45</v>
      </c>
      <c r="B7" s="24">
        <v>3278868</v>
      </c>
      <c r="C7" s="24">
        <v>3114924.6</v>
      </c>
      <c r="D7" s="24">
        <v>587657.85</v>
      </c>
      <c r="E7" s="24">
        <f>D7/4.08</f>
        <v>144033.78676470587</v>
      </c>
      <c r="F7" s="25">
        <f>C7-E7</f>
        <v>2970890.8132352941</v>
      </c>
      <c r="G7" s="26">
        <v>13</v>
      </c>
    </row>
    <row r="8" spans="1:7" ht="87" customHeight="1">
      <c r="A8" s="21" t="s">
        <v>46</v>
      </c>
      <c r="B8" s="24">
        <v>1320000</v>
      </c>
      <c r="C8" s="24">
        <v>1301989.4099999999</v>
      </c>
      <c r="D8" s="24">
        <v>2835156.92</v>
      </c>
      <c r="E8" s="24">
        <f>D8/4.08</f>
        <v>694891.40196078434</v>
      </c>
      <c r="F8" s="25">
        <f>C8-E8</f>
        <v>607098.00803921558</v>
      </c>
      <c r="G8" s="26">
        <v>11</v>
      </c>
    </row>
    <row r="9" spans="1:7" ht="78" customHeight="1">
      <c r="A9" s="27" t="s">
        <v>45</v>
      </c>
      <c r="B9" s="28" t="s">
        <v>55</v>
      </c>
      <c r="C9" s="20"/>
      <c r="D9" s="30"/>
      <c r="E9" s="30"/>
      <c r="F9" s="29">
        <f>F7+F8</f>
        <v>3577988.8212745097</v>
      </c>
      <c r="G9" s="31"/>
    </row>
    <row r="11" spans="1:7">
      <c r="E11" s="32" t="s">
        <v>58</v>
      </c>
      <c r="F11" s="18">
        <f>F9+F5</f>
        <v>8459430.2330392152</v>
      </c>
    </row>
    <row r="14" spans="1:7">
      <c r="C14" s="18"/>
    </row>
  </sheetData>
  <customSheetViews>
    <customSheetView guid="{B91D411A-F4F3-457B-A267-E1BABADA3EB6}" scale="69" state="hidden">
      <selection activeCell="B8" sqref="B8"/>
      <pageMargins left="0.7" right="0.7" top="0.75" bottom="0.75" header="0.3" footer="0.3"/>
      <pageSetup paperSize="9" scale="63" orientation="portrait" r:id="rId1"/>
    </customSheetView>
    <customSheetView guid="{7488D3E0-45B0-4452-B431-9649518CCA98}" scale="69" state="hidden">
      <selection activeCell="B8" sqref="B8"/>
      <pageMargins left="0.7" right="0.7" top="0.75" bottom="0.75" header="0.3" footer="0.3"/>
      <pageSetup paperSize="9" scale="63" orientation="portrait" r:id="rId2"/>
    </customSheetView>
    <customSheetView guid="{AD82BCEB-C7F6-47A8-8BF1-CCA7CDDEA810}" scale="69" state="hidden">
      <selection activeCell="B8" sqref="B8"/>
      <pageMargins left="0.7" right="0.7" top="0.75" bottom="0.75" header="0.3" footer="0.3"/>
      <pageSetup paperSize="9" scale="63" orientation="portrait" r:id="rId3"/>
    </customSheetView>
    <customSheetView guid="{62412EED-A786-43C6-8593-8426B4A9D420}" scale="69" state="hidden">
      <selection activeCell="B8" sqref="B8"/>
      <pageMargins left="0.7" right="0.7" top="0.75" bottom="0.75" header="0.3" footer="0.3"/>
      <pageSetup paperSize="9" scale="63" orientation="portrait" r:id="rId4"/>
    </customSheetView>
    <customSheetView guid="{7FE34C6F-E5C5-4CFA-8AC5-65F19697820F}" scale="69" state="hidden">
      <selection activeCell="B8" sqref="B8"/>
      <pageMargins left="0.7" right="0.7" top="0.75" bottom="0.75" header="0.3" footer="0.3"/>
      <pageSetup paperSize="9" scale="63" orientation="portrait" r:id="rId5"/>
    </customSheetView>
    <customSheetView guid="{E45D2A30-37A3-41E8-841B-035952EA1EE5}" scale="69" state="hidden">
      <selection activeCell="B8" sqref="B8"/>
      <pageMargins left="0.7" right="0.7" top="0.75" bottom="0.75" header="0.3" footer="0.3"/>
      <pageSetup paperSize="9" scale="63" orientation="portrait" r:id="rId6"/>
    </customSheetView>
    <customSheetView guid="{DD4474E5-D5C4-4547-AA7D-7B42369A270E}" scale="69" state="hidden">
      <selection activeCell="B8" sqref="B8"/>
      <pageMargins left="0.7" right="0.7" top="0.75" bottom="0.75" header="0.3" footer="0.3"/>
      <pageSetup paperSize="9" scale="63" orientation="portrait" r:id="rId7"/>
    </customSheetView>
  </customSheetViews>
  <mergeCells count="2">
    <mergeCell ref="A2:G2"/>
    <mergeCell ref="A6:G6"/>
  </mergeCells>
  <pageMargins left="0.7" right="0.7" top="0.75" bottom="0.75" header="0.3" footer="0.3"/>
  <pageSetup paperSize="9" scale="63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view="pageBreakPreview" topLeftCell="A41" zoomScale="53" zoomScaleNormal="84" zoomScaleSheetLayoutView="53" workbookViewId="0">
      <selection activeCell="G55" sqref="G55"/>
    </sheetView>
  </sheetViews>
  <sheetFormatPr defaultColWidth="9" defaultRowHeight="15.75"/>
  <cols>
    <col min="1" max="1" width="9" style="80"/>
    <col min="2" max="2" width="25.875" style="67" customWidth="1"/>
    <col min="3" max="3" width="47.125" style="58" customWidth="1"/>
    <col min="4" max="4" width="46.5" style="81" customWidth="1"/>
    <col min="5" max="5" width="79" style="81" customWidth="1"/>
    <col min="6" max="6" width="40.625" style="78" customWidth="1"/>
    <col min="7" max="7" width="37.625" style="78" bestFit="1" customWidth="1"/>
    <col min="8" max="8" width="13.125" style="82" bestFit="1" customWidth="1"/>
    <col min="9" max="9" width="22.625" style="79" bestFit="1" customWidth="1"/>
    <col min="10" max="10" width="37.625" style="62" customWidth="1"/>
    <col min="11" max="11" width="13.375" style="67" bestFit="1" customWidth="1"/>
    <col min="12" max="16384" width="9" style="67"/>
  </cols>
  <sheetData>
    <row r="1" spans="1:11" ht="120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</row>
    <row r="2" spans="1:11" ht="40.5" customHeight="1">
      <c r="A2" s="168" t="s">
        <v>264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1">
      <c r="A3" s="164"/>
      <c r="B3" s="164"/>
      <c r="C3" s="164"/>
      <c r="D3" s="164"/>
      <c r="E3" s="164"/>
      <c r="F3" s="164"/>
      <c r="G3" s="164"/>
      <c r="H3" s="164"/>
      <c r="I3" s="164"/>
      <c r="J3" s="118">
        <v>4.4375999999999998</v>
      </c>
    </row>
    <row r="4" spans="1:11" ht="69" customHeight="1">
      <c r="A4" s="165" t="s">
        <v>178</v>
      </c>
      <c r="B4" s="166"/>
      <c r="C4" s="166"/>
      <c r="D4" s="166"/>
      <c r="E4" s="166"/>
      <c r="F4" s="166"/>
      <c r="G4" s="166"/>
      <c r="H4" s="166"/>
      <c r="I4" s="166"/>
      <c r="J4" s="167"/>
    </row>
    <row r="5" spans="1:11" ht="0.95" hidden="1" customHeight="1">
      <c r="A5" s="107" t="s">
        <v>90</v>
      </c>
      <c r="B5" s="60" t="s">
        <v>86</v>
      </c>
      <c r="C5" s="54" t="s">
        <v>106</v>
      </c>
      <c r="D5" s="60" t="s">
        <v>94</v>
      </c>
      <c r="E5" s="60" t="s">
        <v>87</v>
      </c>
      <c r="F5" s="55" t="s">
        <v>107</v>
      </c>
      <c r="G5" s="56" t="s">
        <v>93</v>
      </c>
      <c r="H5" s="61" t="s">
        <v>5</v>
      </c>
      <c r="I5" s="59" t="s">
        <v>95</v>
      </c>
      <c r="J5" s="60" t="s">
        <v>89</v>
      </c>
    </row>
    <row r="6" spans="1:11" hidden="1">
      <c r="A6" s="72"/>
      <c r="B6" s="73"/>
      <c r="C6" s="57"/>
      <c r="D6" s="74"/>
      <c r="E6" s="74"/>
      <c r="F6" s="65"/>
      <c r="G6" s="65"/>
      <c r="H6" s="75"/>
      <c r="I6" s="76"/>
      <c r="J6" s="73"/>
    </row>
    <row r="7" spans="1:11" ht="163.5" customHeight="1">
      <c r="A7" s="69" t="s">
        <v>90</v>
      </c>
      <c r="B7" s="69" t="s">
        <v>86</v>
      </c>
      <c r="C7" s="71" t="s">
        <v>109</v>
      </c>
      <c r="D7" s="69" t="s">
        <v>94</v>
      </c>
      <c r="E7" s="69" t="s">
        <v>87</v>
      </c>
      <c r="F7" s="55" t="s">
        <v>110</v>
      </c>
      <c r="G7" s="56" t="s">
        <v>261</v>
      </c>
      <c r="H7" s="64" t="s">
        <v>5</v>
      </c>
      <c r="I7" s="69" t="s">
        <v>112</v>
      </c>
      <c r="J7" s="69" t="s">
        <v>111</v>
      </c>
      <c r="K7" s="62"/>
    </row>
    <row r="8" spans="1:11" ht="18.75">
      <c r="A8" s="157" t="s">
        <v>96</v>
      </c>
      <c r="B8" s="157"/>
      <c r="C8" s="157"/>
      <c r="D8" s="157"/>
      <c r="E8" s="157"/>
      <c r="F8" s="157"/>
      <c r="G8" s="157"/>
      <c r="H8" s="157"/>
      <c r="I8" s="157"/>
      <c r="J8" s="157"/>
    </row>
    <row r="9" spans="1:11" ht="17.25" customHeight="1">
      <c r="A9" s="156" t="s">
        <v>117</v>
      </c>
      <c r="B9" s="156"/>
      <c r="C9" s="156"/>
      <c r="D9" s="156"/>
      <c r="E9" s="156"/>
      <c r="F9" s="156"/>
      <c r="G9" s="156"/>
      <c r="H9" s="156"/>
      <c r="I9" s="156"/>
      <c r="J9" s="156"/>
    </row>
    <row r="10" spans="1:11" ht="192.75" customHeight="1">
      <c r="A10" s="83">
        <v>1</v>
      </c>
      <c r="B10" s="70" t="s">
        <v>248</v>
      </c>
      <c r="C10" s="68" t="s">
        <v>203</v>
      </c>
      <c r="D10" s="96" t="s">
        <v>131</v>
      </c>
      <c r="E10" s="116" t="s">
        <v>132</v>
      </c>
      <c r="F10" s="114">
        <f>$J$3*G10</f>
        <v>38317926.045599997</v>
      </c>
      <c r="G10" s="65">
        <v>8634831</v>
      </c>
      <c r="H10" s="86">
        <v>58</v>
      </c>
      <c r="I10" s="116" t="s">
        <v>133</v>
      </c>
      <c r="J10" s="85" t="s">
        <v>195</v>
      </c>
    </row>
    <row r="11" spans="1:11" ht="15.75" customHeight="1">
      <c r="A11" s="161" t="s">
        <v>179</v>
      </c>
      <c r="B11" s="162"/>
      <c r="C11" s="162"/>
      <c r="D11" s="162"/>
      <c r="E11" s="162"/>
      <c r="F11" s="162"/>
      <c r="G11" s="162"/>
      <c r="H11" s="162"/>
      <c r="I11" s="162"/>
      <c r="J11" s="163"/>
      <c r="K11" s="77"/>
    </row>
    <row r="12" spans="1:11" ht="18.75">
      <c r="A12" s="156" t="s">
        <v>170</v>
      </c>
      <c r="B12" s="156"/>
      <c r="C12" s="156"/>
      <c r="D12" s="156"/>
      <c r="E12" s="156"/>
      <c r="F12" s="156"/>
      <c r="G12" s="156"/>
      <c r="H12" s="156"/>
      <c r="I12" s="156"/>
      <c r="J12" s="156"/>
    </row>
    <row r="13" spans="1:11" ht="123" customHeight="1">
      <c r="A13" s="108">
        <v>2</v>
      </c>
      <c r="B13" s="92" t="s">
        <v>166</v>
      </c>
      <c r="C13" s="89" t="s">
        <v>167</v>
      </c>
      <c r="D13" s="96" t="s">
        <v>208</v>
      </c>
      <c r="E13" s="89" t="s">
        <v>168</v>
      </c>
      <c r="F13" s="100">
        <f t="shared" ref="F13" si="0">$J$3*G13</f>
        <v>11637002.486399999</v>
      </c>
      <c r="G13" s="93">
        <f>1231049+1391315</f>
        <v>2622364</v>
      </c>
      <c r="H13" s="94">
        <v>72</v>
      </c>
      <c r="I13" s="89" t="s">
        <v>169</v>
      </c>
      <c r="J13" s="96" t="s">
        <v>196</v>
      </c>
    </row>
    <row r="14" spans="1:11" ht="18.75">
      <c r="A14" s="169" t="s">
        <v>229</v>
      </c>
      <c r="B14" s="169"/>
      <c r="C14" s="169"/>
      <c r="D14" s="169"/>
      <c r="E14" s="169"/>
      <c r="F14" s="169"/>
      <c r="G14" s="169"/>
      <c r="H14" s="169"/>
      <c r="I14" s="169"/>
      <c r="J14" s="169"/>
    </row>
    <row r="15" spans="1:11" ht="157.5">
      <c r="A15" s="68">
        <v>3</v>
      </c>
      <c r="B15" s="68" t="s">
        <v>249</v>
      </c>
      <c r="C15" s="68" t="s">
        <v>230</v>
      </c>
      <c r="D15" s="68" t="s">
        <v>222</v>
      </c>
      <c r="E15" s="109" t="s">
        <v>223</v>
      </c>
      <c r="F15" s="121">
        <f>G15*$J$3</f>
        <v>7543920</v>
      </c>
      <c r="G15" s="66">
        <v>1700000</v>
      </c>
      <c r="H15" s="68">
        <v>66</v>
      </c>
      <c r="I15" s="111" t="s">
        <v>64</v>
      </c>
      <c r="J15" s="111" t="s">
        <v>194</v>
      </c>
    </row>
    <row r="16" spans="1:11" ht="30" customHeight="1">
      <c r="A16" s="171" t="s">
        <v>108</v>
      </c>
      <c r="B16" s="172"/>
      <c r="C16" s="172"/>
      <c r="D16" s="172"/>
      <c r="E16" s="172"/>
      <c r="F16" s="172"/>
      <c r="G16" s="172"/>
      <c r="H16" s="172"/>
      <c r="I16" s="172"/>
      <c r="J16" s="173"/>
    </row>
    <row r="17" spans="1:10" s="91" customFormat="1" ht="113.25" customHeight="1">
      <c r="A17" s="89">
        <v>4</v>
      </c>
      <c r="B17" s="89" t="s">
        <v>250</v>
      </c>
      <c r="C17" s="89" t="s">
        <v>245</v>
      </c>
      <c r="D17" s="96" t="s">
        <v>207</v>
      </c>
      <c r="E17" s="89" t="s">
        <v>138</v>
      </c>
      <c r="F17" s="100">
        <f t="shared" ref="F17:F18" si="1">$J$3*G17</f>
        <v>41713440</v>
      </c>
      <c r="G17" s="101">
        <v>9400000</v>
      </c>
      <c r="H17" s="94" t="s">
        <v>139</v>
      </c>
      <c r="I17" s="89" t="s">
        <v>64</v>
      </c>
      <c r="J17" s="89" t="s">
        <v>194</v>
      </c>
    </row>
    <row r="18" spans="1:10" ht="94.5">
      <c r="A18" s="89">
        <v>5</v>
      </c>
      <c r="B18" s="89" t="s">
        <v>210</v>
      </c>
      <c r="C18" s="89" t="s">
        <v>198</v>
      </c>
      <c r="D18" s="96" t="s">
        <v>206</v>
      </c>
      <c r="E18" s="89" t="s">
        <v>171</v>
      </c>
      <c r="F18" s="100">
        <f t="shared" si="1"/>
        <v>4552418.4623999996</v>
      </c>
      <c r="G18" s="101">
        <v>1025874</v>
      </c>
      <c r="H18" s="94" t="s">
        <v>172</v>
      </c>
      <c r="I18" s="89" t="s">
        <v>169</v>
      </c>
      <c r="J18" s="89" t="s">
        <v>209</v>
      </c>
    </row>
    <row r="19" spans="1:10" ht="18.75" customHeight="1">
      <c r="A19" s="157" t="s">
        <v>97</v>
      </c>
      <c r="B19" s="157"/>
      <c r="C19" s="157"/>
      <c r="D19" s="157"/>
      <c r="E19" s="157"/>
      <c r="F19" s="157"/>
      <c r="G19" s="157"/>
      <c r="H19" s="157"/>
      <c r="I19" s="157"/>
      <c r="J19" s="157"/>
    </row>
    <row r="20" spans="1:10" ht="25.5" customHeight="1">
      <c r="A20" s="161" t="s">
        <v>114</v>
      </c>
      <c r="B20" s="162"/>
      <c r="C20" s="162"/>
      <c r="D20" s="162"/>
      <c r="E20" s="162"/>
      <c r="F20" s="162"/>
      <c r="G20" s="162"/>
      <c r="H20" s="162"/>
      <c r="I20" s="162"/>
      <c r="J20" s="163"/>
    </row>
    <row r="21" spans="1:10" ht="393.75">
      <c r="A21" s="68">
        <v>6</v>
      </c>
      <c r="B21" s="84" t="s">
        <v>118</v>
      </c>
      <c r="C21" s="84" t="s">
        <v>262</v>
      </c>
      <c r="D21" s="68" t="s">
        <v>134</v>
      </c>
      <c r="E21" s="68" t="s">
        <v>135</v>
      </c>
      <c r="F21" s="100">
        <f t="shared" ref="F21" si="2">$J$3*G21</f>
        <v>20856720</v>
      </c>
      <c r="G21" s="66">
        <v>4700000</v>
      </c>
      <c r="H21" s="68" t="s">
        <v>136</v>
      </c>
      <c r="I21" s="68" t="s">
        <v>119</v>
      </c>
      <c r="J21" s="68" t="s">
        <v>137</v>
      </c>
    </row>
    <row r="22" spans="1:10" ht="18.75">
      <c r="A22" s="156" t="s">
        <v>98</v>
      </c>
      <c r="B22" s="156"/>
      <c r="C22" s="156"/>
      <c r="D22" s="156"/>
      <c r="E22" s="156"/>
      <c r="F22" s="156"/>
      <c r="G22" s="156"/>
      <c r="H22" s="156"/>
      <c r="I22" s="156"/>
      <c r="J22" s="156"/>
    </row>
    <row r="23" spans="1:10" s="87" customFormat="1" ht="24.75" customHeight="1">
      <c r="A23" s="156" t="s">
        <v>113</v>
      </c>
      <c r="B23" s="156"/>
      <c r="C23" s="156"/>
      <c r="D23" s="156"/>
      <c r="E23" s="156"/>
      <c r="F23" s="156"/>
      <c r="G23" s="156"/>
      <c r="H23" s="156"/>
      <c r="I23" s="156"/>
      <c r="J23" s="156"/>
    </row>
    <row r="24" spans="1:10" ht="408.75" customHeight="1">
      <c r="A24" s="68">
        <v>7</v>
      </c>
      <c r="B24" s="68" t="s">
        <v>257</v>
      </c>
      <c r="C24" s="68" t="s">
        <v>244</v>
      </c>
      <c r="D24" s="111" t="s">
        <v>202</v>
      </c>
      <c r="E24" s="89" t="s">
        <v>140</v>
      </c>
      <c r="F24" s="100">
        <f t="shared" ref="F24" si="3">$J$3*G24</f>
        <v>49570832.063999996</v>
      </c>
      <c r="G24" s="103">
        <v>11170640</v>
      </c>
      <c r="H24" s="70" t="s">
        <v>165</v>
      </c>
      <c r="I24" s="68" t="s">
        <v>197</v>
      </c>
      <c r="J24" s="68" t="s">
        <v>141</v>
      </c>
    </row>
    <row r="25" spans="1:10" ht="18.75">
      <c r="A25" s="156" t="s">
        <v>192</v>
      </c>
      <c r="B25" s="156"/>
      <c r="C25" s="156"/>
      <c r="D25" s="156"/>
      <c r="E25" s="156"/>
      <c r="F25" s="156"/>
      <c r="G25" s="156"/>
      <c r="H25" s="156"/>
      <c r="I25" s="156"/>
      <c r="J25" s="156"/>
    </row>
    <row r="26" spans="1:10" ht="18.75">
      <c r="A26" s="156" t="s">
        <v>216</v>
      </c>
      <c r="B26" s="156"/>
      <c r="C26" s="156"/>
      <c r="D26" s="156"/>
      <c r="E26" s="156"/>
      <c r="F26" s="156"/>
      <c r="G26" s="156"/>
      <c r="H26" s="156"/>
      <c r="I26" s="156"/>
      <c r="J26" s="156"/>
    </row>
    <row r="27" spans="1:10" ht="264" customHeight="1">
      <c r="A27" s="68">
        <v>8</v>
      </c>
      <c r="B27" s="68" t="s">
        <v>258</v>
      </c>
      <c r="C27" s="68" t="s">
        <v>243</v>
      </c>
      <c r="D27" s="68" t="s">
        <v>219</v>
      </c>
      <c r="E27" s="68" t="s">
        <v>217</v>
      </c>
      <c r="F27" s="66">
        <f t="shared" ref="F27:F30" si="4">$J$3*G27</f>
        <v>5889977.6663999995</v>
      </c>
      <c r="G27" s="103">
        <f>1103372+223917</f>
        <v>1327289</v>
      </c>
      <c r="H27" s="70" t="s">
        <v>218</v>
      </c>
      <c r="I27" s="68" t="s">
        <v>169</v>
      </c>
      <c r="J27" s="68"/>
    </row>
    <row r="28" spans="1:10" s="58" customFormat="1" ht="18.75">
      <c r="A28" s="156" t="s">
        <v>88</v>
      </c>
      <c r="B28" s="156"/>
      <c r="C28" s="156"/>
      <c r="D28" s="156"/>
      <c r="E28" s="156"/>
      <c r="F28" s="156"/>
      <c r="G28" s="156"/>
      <c r="H28" s="156"/>
      <c r="I28" s="156"/>
      <c r="J28" s="156"/>
    </row>
    <row r="29" spans="1:10" s="117" customFormat="1" ht="108.75" customHeight="1">
      <c r="A29" s="68">
        <v>9</v>
      </c>
      <c r="B29" s="68" t="s">
        <v>259</v>
      </c>
      <c r="C29" s="68" t="s">
        <v>246</v>
      </c>
      <c r="D29" s="68" t="s">
        <v>142</v>
      </c>
      <c r="E29" s="68" t="s">
        <v>143</v>
      </c>
      <c r="F29" s="100">
        <f t="shared" si="4"/>
        <v>41380620</v>
      </c>
      <c r="G29" s="78">
        <v>9325000</v>
      </c>
      <c r="H29" s="70" t="s">
        <v>144</v>
      </c>
      <c r="I29" s="68" t="s">
        <v>133</v>
      </c>
      <c r="J29" s="68" t="s">
        <v>145</v>
      </c>
    </row>
    <row r="30" spans="1:10" ht="173.25">
      <c r="A30" s="68">
        <v>10</v>
      </c>
      <c r="B30" s="68" t="s">
        <v>247</v>
      </c>
      <c r="C30" s="68" t="s">
        <v>242</v>
      </c>
      <c r="D30" s="68" t="s">
        <v>212</v>
      </c>
      <c r="E30" s="68" t="s">
        <v>213</v>
      </c>
      <c r="F30" s="100">
        <f t="shared" si="4"/>
        <v>20701142.181600001</v>
      </c>
      <c r="G30" s="125">
        <f>3239841+1425100</f>
        <v>4664941</v>
      </c>
      <c r="H30" s="70" t="s">
        <v>214</v>
      </c>
      <c r="I30" s="68" t="s">
        <v>215</v>
      </c>
      <c r="J30" s="68" t="s">
        <v>137</v>
      </c>
    </row>
    <row r="31" spans="1:10" ht="18.75">
      <c r="A31" s="170" t="s">
        <v>191</v>
      </c>
      <c r="B31" s="170"/>
      <c r="C31" s="170"/>
      <c r="D31" s="170"/>
      <c r="E31" s="170"/>
      <c r="F31" s="170"/>
      <c r="G31" s="170"/>
      <c r="H31" s="170"/>
      <c r="I31" s="170"/>
      <c r="J31" s="170"/>
    </row>
    <row r="32" spans="1:10" ht="18.75">
      <c r="A32" s="157" t="s">
        <v>99</v>
      </c>
      <c r="B32" s="157"/>
      <c r="C32" s="157"/>
      <c r="D32" s="157"/>
      <c r="E32" s="157"/>
      <c r="F32" s="157"/>
      <c r="G32" s="157"/>
      <c r="H32" s="157"/>
      <c r="I32" s="157"/>
      <c r="J32" s="157"/>
    </row>
    <row r="33" spans="1:11" ht="25.5" customHeight="1">
      <c r="A33" s="156" t="s">
        <v>190</v>
      </c>
      <c r="B33" s="156"/>
      <c r="C33" s="156"/>
      <c r="D33" s="156"/>
      <c r="E33" s="156"/>
      <c r="F33" s="156"/>
      <c r="G33" s="156"/>
      <c r="H33" s="156"/>
      <c r="I33" s="156"/>
      <c r="J33" s="156"/>
    </row>
    <row r="34" spans="1:11" ht="20.25" customHeight="1">
      <c r="A34" s="156" t="s">
        <v>205</v>
      </c>
      <c r="B34" s="156"/>
      <c r="C34" s="156"/>
      <c r="D34" s="156"/>
      <c r="E34" s="156"/>
      <c r="F34" s="156"/>
      <c r="G34" s="156"/>
      <c r="H34" s="156"/>
      <c r="I34" s="156"/>
      <c r="J34" s="156"/>
    </row>
    <row r="35" spans="1:11" ht="278.25" customHeight="1">
      <c r="A35" s="108">
        <v>11</v>
      </c>
      <c r="B35" s="70" t="s">
        <v>199</v>
      </c>
      <c r="C35" s="68" t="s">
        <v>204</v>
      </c>
      <c r="D35" s="68" t="s">
        <v>200</v>
      </c>
      <c r="E35" s="68" t="s">
        <v>220</v>
      </c>
      <c r="F35" s="100">
        <f t="shared" ref="F35" si="5">$J$3*G35</f>
        <v>16186385.630399998</v>
      </c>
      <c r="G35" s="65">
        <v>3647554</v>
      </c>
      <c r="H35" s="110" t="s">
        <v>201</v>
      </c>
      <c r="I35" s="68" t="s">
        <v>169</v>
      </c>
      <c r="J35" s="68" t="s">
        <v>196</v>
      </c>
    </row>
    <row r="36" spans="1:11" ht="18.75">
      <c r="A36" s="156" t="s">
        <v>189</v>
      </c>
      <c r="B36" s="156"/>
      <c r="C36" s="156"/>
      <c r="D36" s="156"/>
      <c r="E36" s="156"/>
      <c r="F36" s="156"/>
      <c r="G36" s="156"/>
      <c r="H36" s="156"/>
      <c r="I36" s="156"/>
      <c r="J36" s="156"/>
    </row>
    <row r="37" spans="1:11" ht="18.75">
      <c r="A37" s="156" t="s">
        <v>115</v>
      </c>
      <c r="B37" s="160"/>
      <c r="C37" s="160"/>
      <c r="D37" s="160"/>
      <c r="E37" s="160"/>
      <c r="F37" s="160"/>
      <c r="G37" s="160"/>
      <c r="H37" s="160"/>
      <c r="I37" s="160"/>
      <c r="J37" s="160"/>
    </row>
    <row r="38" spans="1:11" ht="236.25">
      <c r="A38" s="68">
        <v>12</v>
      </c>
      <c r="B38" s="68" t="s">
        <v>260</v>
      </c>
      <c r="C38" s="68" t="s">
        <v>252</v>
      </c>
      <c r="D38" s="68" t="s">
        <v>148</v>
      </c>
      <c r="E38" s="68" t="s">
        <v>149</v>
      </c>
      <c r="F38" s="100">
        <f t="shared" ref="F38" si="6">$J$3*G38</f>
        <v>32071365.031199999</v>
      </c>
      <c r="G38" s="78">
        <v>7227187</v>
      </c>
      <c r="H38" s="68" t="s">
        <v>150</v>
      </c>
      <c r="I38" s="68" t="s">
        <v>133</v>
      </c>
      <c r="J38" s="89" t="s">
        <v>145</v>
      </c>
    </row>
    <row r="39" spans="1:11" ht="18.75">
      <c r="A39" s="156" t="s">
        <v>188</v>
      </c>
      <c r="B39" s="156"/>
      <c r="C39" s="156"/>
      <c r="D39" s="156"/>
      <c r="E39" s="156"/>
      <c r="F39" s="156"/>
      <c r="G39" s="156"/>
      <c r="H39" s="156"/>
      <c r="I39" s="156"/>
      <c r="J39" s="156"/>
    </row>
    <row r="40" spans="1:11" ht="15.75" customHeight="1">
      <c r="A40" s="157" t="s">
        <v>104</v>
      </c>
      <c r="B40" s="157"/>
      <c r="C40" s="157"/>
      <c r="D40" s="157"/>
      <c r="E40" s="157"/>
      <c r="F40" s="157"/>
      <c r="G40" s="157"/>
      <c r="H40" s="157"/>
      <c r="I40" s="157"/>
      <c r="J40" s="157"/>
    </row>
    <row r="41" spans="1:11" ht="18.75">
      <c r="A41" s="156" t="s">
        <v>187</v>
      </c>
      <c r="B41" s="156"/>
      <c r="C41" s="156"/>
      <c r="D41" s="156"/>
      <c r="E41" s="156"/>
      <c r="F41" s="156"/>
      <c r="G41" s="156"/>
      <c r="H41" s="156"/>
      <c r="I41" s="156"/>
      <c r="J41" s="156"/>
    </row>
    <row r="42" spans="1:11" s="119" customFormat="1" ht="18.75">
      <c r="A42" s="156" t="s">
        <v>237</v>
      </c>
      <c r="B42" s="156"/>
      <c r="C42" s="156"/>
      <c r="D42" s="156"/>
      <c r="E42" s="156"/>
      <c r="F42" s="156"/>
      <c r="G42" s="156"/>
      <c r="H42" s="156"/>
      <c r="I42" s="156"/>
      <c r="J42" s="156"/>
    </row>
    <row r="43" spans="1:11" ht="94.5">
      <c r="A43" s="68">
        <v>13</v>
      </c>
      <c r="B43" s="68" t="s">
        <v>256</v>
      </c>
      <c r="C43" s="68" t="s">
        <v>251</v>
      </c>
      <c r="D43" s="68" t="s">
        <v>232</v>
      </c>
      <c r="E43" s="68" t="s">
        <v>224</v>
      </c>
      <c r="F43" s="100">
        <f t="shared" ref="F43" si="7">$J$3*G43</f>
        <v>31063200</v>
      </c>
      <c r="G43" s="78">
        <v>7000000</v>
      </c>
      <c r="H43" s="68">
        <v>26</v>
      </c>
      <c r="I43" s="68" t="s">
        <v>133</v>
      </c>
      <c r="J43" s="68" t="s">
        <v>225</v>
      </c>
    </row>
    <row r="44" spans="1:11" ht="18.75">
      <c r="A44" s="157" t="s">
        <v>100</v>
      </c>
      <c r="B44" s="157"/>
      <c r="C44" s="157"/>
      <c r="D44" s="157"/>
      <c r="E44" s="157"/>
      <c r="F44" s="157"/>
      <c r="G44" s="157"/>
      <c r="H44" s="157"/>
      <c r="I44" s="157"/>
      <c r="J44" s="157"/>
    </row>
    <row r="45" spans="1:11" ht="18.75">
      <c r="A45" s="156" t="s">
        <v>186</v>
      </c>
      <c r="B45" s="156"/>
      <c r="C45" s="156"/>
      <c r="D45" s="156"/>
      <c r="E45" s="156"/>
      <c r="F45" s="156"/>
      <c r="G45" s="156"/>
      <c r="H45" s="156"/>
      <c r="I45" s="156"/>
      <c r="J45" s="156"/>
    </row>
    <row r="46" spans="1:11" ht="18.75">
      <c r="A46" s="156" t="s">
        <v>184</v>
      </c>
      <c r="B46" s="156"/>
      <c r="C46" s="156"/>
      <c r="D46" s="156"/>
      <c r="E46" s="156"/>
      <c r="F46" s="156"/>
      <c r="G46" s="156"/>
      <c r="H46" s="156"/>
      <c r="I46" s="156"/>
      <c r="J46" s="156"/>
    </row>
    <row r="47" spans="1:11" ht="18.75">
      <c r="A47" s="156" t="s">
        <v>185</v>
      </c>
      <c r="B47" s="156"/>
      <c r="C47" s="156"/>
      <c r="D47" s="156"/>
      <c r="E47" s="156"/>
      <c r="F47" s="156"/>
      <c r="G47" s="156"/>
      <c r="H47" s="156"/>
      <c r="I47" s="156"/>
      <c r="J47" s="156"/>
    </row>
    <row r="48" spans="1:11" s="63" customFormat="1" ht="18.75">
      <c r="A48" s="157" t="s">
        <v>105</v>
      </c>
      <c r="B48" s="157"/>
      <c r="C48" s="157"/>
      <c r="D48" s="157"/>
      <c r="E48" s="157"/>
      <c r="F48" s="157"/>
      <c r="G48" s="157"/>
      <c r="H48" s="157"/>
      <c r="I48" s="157"/>
      <c r="J48" s="157"/>
      <c r="K48" s="52"/>
    </row>
    <row r="49" spans="1:11" s="63" customFormat="1" ht="18.75">
      <c r="A49" s="156" t="s">
        <v>183</v>
      </c>
      <c r="B49" s="156"/>
      <c r="C49" s="156"/>
      <c r="D49" s="156"/>
      <c r="E49" s="156"/>
      <c r="F49" s="156"/>
      <c r="G49" s="156"/>
      <c r="H49" s="156"/>
      <c r="I49" s="156"/>
      <c r="J49" s="156"/>
      <c r="K49" s="53"/>
    </row>
    <row r="50" spans="1:11" ht="18.75">
      <c r="A50" s="156" t="s">
        <v>182</v>
      </c>
      <c r="B50" s="156"/>
      <c r="C50" s="156"/>
      <c r="D50" s="156"/>
      <c r="E50" s="156"/>
      <c r="F50" s="156"/>
      <c r="G50" s="156"/>
      <c r="H50" s="156"/>
      <c r="I50" s="156"/>
      <c r="J50" s="156"/>
    </row>
    <row r="51" spans="1:11" ht="18.75">
      <c r="A51" s="157" t="s">
        <v>101</v>
      </c>
      <c r="B51" s="157"/>
      <c r="C51" s="157"/>
      <c r="D51" s="157"/>
      <c r="E51" s="157"/>
      <c r="F51" s="157"/>
      <c r="G51" s="157"/>
      <c r="H51" s="157"/>
      <c r="I51" s="157"/>
      <c r="J51" s="157"/>
    </row>
    <row r="52" spans="1:11" ht="18.75">
      <c r="A52" s="156" t="s">
        <v>91</v>
      </c>
      <c r="B52" s="156"/>
      <c r="C52" s="156"/>
      <c r="D52" s="156"/>
      <c r="E52" s="156"/>
      <c r="F52" s="156"/>
      <c r="G52" s="156"/>
      <c r="H52" s="156"/>
      <c r="I52" s="156"/>
      <c r="J52" s="156"/>
    </row>
    <row r="53" spans="1:11" ht="18.75">
      <c r="A53" s="156" t="s">
        <v>127</v>
      </c>
      <c r="B53" s="156"/>
      <c r="C53" s="156"/>
      <c r="D53" s="156"/>
      <c r="E53" s="156"/>
      <c r="F53" s="156"/>
      <c r="G53" s="156"/>
      <c r="H53" s="156"/>
      <c r="I53" s="156"/>
      <c r="J53" s="156"/>
    </row>
    <row r="54" spans="1:11" ht="26.25" customHeight="1">
      <c r="A54" s="156" t="s">
        <v>221</v>
      </c>
      <c r="B54" s="156"/>
      <c r="C54" s="156"/>
      <c r="D54" s="156"/>
      <c r="E54" s="156"/>
      <c r="F54" s="156"/>
      <c r="G54" s="156"/>
      <c r="H54" s="156"/>
      <c r="I54" s="156"/>
      <c r="J54" s="156"/>
    </row>
    <row r="55" spans="1:11" ht="180">
      <c r="A55" s="89">
        <v>14</v>
      </c>
      <c r="B55" s="89" t="s">
        <v>253</v>
      </c>
      <c r="C55" s="89" t="s">
        <v>228</v>
      </c>
      <c r="D55" s="96" t="s">
        <v>227</v>
      </c>
      <c r="E55" s="89" t="s">
        <v>226</v>
      </c>
      <c r="F55" s="100">
        <f>$J$3*G55</f>
        <v>41896797.194399998</v>
      </c>
      <c r="G55" s="93">
        <v>9441319</v>
      </c>
      <c r="H55" s="122">
        <v>104</v>
      </c>
      <c r="I55" s="123" t="s">
        <v>122</v>
      </c>
      <c r="J55" s="120"/>
    </row>
    <row r="56" spans="1:11" ht="18.75">
      <c r="A56" s="156" t="s">
        <v>130</v>
      </c>
      <c r="B56" s="156"/>
      <c r="C56" s="156"/>
      <c r="D56" s="156"/>
      <c r="E56" s="156"/>
      <c r="F56" s="156"/>
      <c r="G56" s="156"/>
      <c r="H56" s="156"/>
      <c r="I56" s="156"/>
      <c r="J56" s="156"/>
    </row>
    <row r="57" spans="1:11" ht="18.75">
      <c r="A57" s="156" t="s">
        <v>128</v>
      </c>
      <c r="B57" s="156"/>
      <c r="C57" s="156"/>
      <c r="D57" s="156"/>
      <c r="E57" s="156"/>
      <c r="F57" s="156"/>
      <c r="G57" s="156"/>
      <c r="H57" s="156"/>
      <c r="I57" s="156"/>
      <c r="J57" s="156"/>
    </row>
    <row r="58" spans="1:11" ht="18.75">
      <c r="A58" s="156" t="s">
        <v>129</v>
      </c>
      <c r="B58" s="156"/>
      <c r="C58" s="156"/>
      <c r="D58" s="156"/>
      <c r="E58" s="156"/>
      <c r="F58" s="156"/>
      <c r="G58" s="156"/>
      <c r="H58" s="156"/>
      <c r="I58" s="156"/>
      <c r="J58" s="156"/>
    </row>
    <row r="59" spans="1:11" s="91" customFormat="1" ht="18.75">
      <c r="A59" s="156" t="s">
        <v>116</v>
      </c>
      <c r="B59" s="156"/>
      <c r="C59" s="156"/>
      <c r="D59" s="156"/>
      <c r="E59" s="156"/>
      <c r="F59" s="156"/>
      <c r="G59" s="156"/>
      <c r="H59" s="156"/>
      <c r="I59" s="156"/>
      <c r="J59" s="156"/>
    </row>
    <row r="60" spans="1:11" s="91" customFormat="1" ht="139.5" customHeight="1">
      <c r="A60" s="89">
        <v>15</v>
      </c>
      <c r="B60" s="89" t="s">
        <v>173</v>
      </c>
      <c r="C60" s="89" t="s">
        <v>174</v>
      </c>
      <c r="D60" s="96" t="s">
        <v>120</v>
      </c>
      <c r="E60" s="89" t="s">
        <v>121</v>
      </c>
      <c r="F60" s="100">
        <f>$J$3*G60</f>
        <v>3038207.2775999997</v>
      </c>
      <c r="G60" s="93">
        <v>684651</v>
      </c>
      <c r="H60" s="89">
        <v>107</v>
      </c>
      <c r="I60" s="95" t="s">
        <v>122</v>
      </c>
      <c r="J60" s="89" t="s">
        <v>147</v>
      </c>
    </row>
    <row r="61" spans="1:11" ht="145.5" customHeight="1">
      <c r="A61" s="89">
        <v>16</v>
      </c>
      <c r="B61" s="89" t="s">
        <v>173</v>
      </c>
      <c r="C61" s="89" t="s">
        <v>123</v>
      </c>
      <c r="D61" s="96" t="s">
        <v>120</v>
      </c>
      <c r="E61" s="89" t="s">
        <v>121</v>
      </c>
      <c r="F61" s="100">
        <f t="shared" ref="F61" si="8">$J$3*G61</f>
        <v>9828414.2303999998</v>
      </c>
      <c r="G61" s="93">
        <v>2214804</v>
      </c>
      <c r="H61" s="89">
        <v>107</v>
      </c>
      <c r="I61" s="95" t="s">
        <v>122</v>
      </c>
      <c r="J61" s="89" t="s">
        <v>146</v>
      </c>
    </row>
    <row r="62" spans="1:11" ht="18.75">
      <c r="A62" s="157" t="s">
        <v>102</v>
      </c>
      <c r="B62" s="157"/>
      <c r="C62" s="157"/>
      <c r="D62" s="157"/>
      <c r="E62" s="157"/>
      <c r="F62" s="157"/>
      <c r="G62" s="157"/>
      <c r="H62" s="157"/>
      <c r="I62" s="157"/>
      <c r="J62" s="157"/>
    </row>
    <row r="63" spans="1:11" s="91" customFormat="1" ht="27.75" customHeight="1">
      <c r="A63" s="156" t="s">
        <v>92</v>
      </c>
      <c r="B63" s="156"/>
      <c r="C63" s="156"/>
      <c r="D63" s="156"/>
      <c r="E63" s="156"/>
      <c r="F63" s="156"/>
      <c r="G63" s="156"/>
      <c r="H63" s="156"/>
      <c r="I63" s="156"/>
      <c r="J63" s="156"/>
    </row>
    <row r="64" spans="1:11" s="91" customFormat="1" ht="119.25" customHeight="1">
      <c r="A64" s="90">
        <v>17</v>
      </c>
      <c r="B64" s="92" t="s">
        <v>151</v>
      </c>
      <c r="C64" s="89" t="s">
        <v>152</v>
      </c>
      <c r="D64" s="89" t="s">
        <v>153</v>
      </c>
      <c r="E64" s="89" t="s">
        <v>154</v>
      </c>
      <c r="F64" s="100">
        <f t="shared" ref="F64:F66" si="9">$J$3*G64</f>
        <v>17750400</v>
      </c>
      <c r="G64" s="93">
        <v>4000000</v>
      </c>
      <c r="H64" s="94">
        <v>109</v>
      </c>
      <c r="I64" s="95" t="s">
        <v>122</v>
      </c>
      <c r="J64" s="89" t="s">
        <v>155</v>
      </c>
    </row>
    <row r="65" spans="1:10" s="91" customFormat="1" ht="135.75" customHeight="1">
      <c r="A65" s="90">
        <v>18</v>
      </c>
      <c r="B65" s="92" t="s">
        <v>151</v>
      </c>
      <c r="C65" s="89" t="s">
        <v>241</v>
      </c>
      <c r="D65" s="89" t="s">
        <v>156</v>
      </c>
      <c r="E65" s="89" t="s">
        <v>157</v>
      </c>
      <c r="F65" s="100">
        <f t="shared" si="9"/>
        <v>22188000</v>
      </c>
      <c r="G65" s="93">
        <v>5000000</v>
      </c>
      <c r="H65" s="94">
        <v>109</v>
      </c>
      <c r="I65" s="95" t="s">
        <v>122</v>
      </c>
      <c r="J65" s="96" t="s">
        <v>155</v>
      </c>
    </row>
    <row r="66" spans="1:10" ht="393.75" customHeight="1">
      <c r="A66" s="90">
        <v>19</v>
      </c>
      <c r="B66" s="92" t="s">
        <v>151</v>
      </c>
      <c r="C66" s="89" t="s">
        <v>158</v>
      </c>
      <c r="D66" s="89" t="s">
        <v>159</v>
      </c>
      <c r="E66" s="89" t="s">
        <v>160</v>
      </c>
      <c r="F66" s="100">
        <f t="shared" si="9"/>
        <v>53251200</v>
      </c>
      <c r="G66" s="93">
        <v>12000000</v>
      </c>
      <c r="H66" s="94">
        <v>109</v>
      </c>
      <c r="I66" s="115" t="s">
        <v>122</v>
      </c>
      <c r="J66" s="96" t="s">
        <v>155</v>
      </c>
    </row>
    <row r="67" spans="1:10" ht="20.25" customHeight="1">
      <c r="A67" s="161" t="s">
        <v>126</v>
      </c>
      <c r="B67" s="162"/>
      <c r="C67" s="162"/>
      <c r="D67" s="162"/>
      <c r="E67" s="162"/>
      <c r="F67" s="162"/>
      <c r="G67" s="162"/>
      <c r="H67" s="162"/>
      <c r="I67" s="162"/>
      <c r="J67" s="163"/>
    </row>
    <row r="68" spans="1:10" ht="18.75">
      <c r="A68" s="161" t="s">
        <v>125</v>
      </c>
      <c r="B68" s="162"/>
      <c r="C68" s="162"/>
      <c r="D68" s="162"/>
      <c r="E68" s="162"/>
      <c r="F68" s="162"/>
      <c r="G68" s="162"/>
      <c r="H68" s="162"/>
      <c r="I68" s="162"/>
      <c r="J68" s="163"/>
    </row>
    <row r="69" spans="1:10" ht="18.75">
      <c r="A69" s="156" t="s">
        <v>124</v>
      </c>
      <c r="B69" s="156"/>
      <c r="C69" s="156"/>
      <c r="D69" s="156"/>
      <c r="E69" s="156"/>
      <c r="F69" s="156"/>
      <c r="G69" s="156"/>
      <c r="H69" s="156"/>
      <c r="I69" s="156"/>
      <c r="J69" s="156"/>
    </row>
    <row r="70" spans="1:10" ht="18.75">
      <c r="A70" s="157" t="s">
        <v>103</v>
      </c>
      <c r="B70" s="157"/>
      <c r="C70" s="157"/>
      <c r="D70" s="157"/>
      <c r="E70" s="157"/>
      <c r="F70" s="157"/>
      <c r="G70" s="157"/>
      <c r="H70" s="157"/>
      <c r="I70" s="157"/>
      <c r="J70" s="157"/>
    </row>
    <row r="71" spans="1:10" ht="25.5" customHeight="1">
      <c r="A71" s="156" t="s">
        <v>255</v>
      </c>
      <c r="B71" s="156"/>
      <c r="C71" s="156"/>
      <c r="D71" s="156"/>
      <c r="E71" s="156"/>
      <c r="F71" s="156"/>
      <c r="G71" s="156"/>
      <c r="H71" s="156"/>
      <c r="I71" s="156"/>
      <c r="J71" s="156"/>
    </row>
    <row r="72" spans="1:10" ht="159" customHeight="1">
      <c r="A72" s="90">
        <v>20</v>
      </c>
      <c r="B72" s="90" t="s">
        <v>254</v>
      </c>
      <c r="C72" s="89" t="s">
        <v>240</v>
      </c>
      <c r="D72" s="96" t="s">
        <v>238</v>
      </c>
      <c r="E72" s="116" t="s">
        <v>235</v>
      </c>
      <c r="F72" s="100">
        <f>$J$3*G72</f>
        <v>4437600</v>
      </c>
      <c r="G72" s="106">
        <v>1000000</v>
      </c>
      <c r="H72" s="94">
        <v>115</v>
      </c>
      <c r="I72" s="115" t="s">
        <v>239</v>
      </c>
      <c r="J72" s="124"/>
    </row>
    <row r="73" spans="1:10" ht="135">
      <c r="A73" s="90">
        <v>21</v>
      </c>
      <c r="B73" s="90" t="s">
        <v>233</v>
      </c>
      <c r="C73" s="89" t="s">
        <v>263</v>
      </c>
      <c r="D73" s="105" t="s">
        <v>234</v>
      </c>
      <c r="E73" s="116" t="s">
        <v>235</v>
      </c>
      <c r="F73" s="100">
        <f t="shared" ref="F73" si="10">$J$3*G73</f>
        <v>3106320</v>
      </c>
      <c r="G73" s="106">
        <v>700000</v>
      </c>
      <c r="H73" s="94">
        <v>115</v>
      </c>
      <c r="I73" s="115" t="s">
        <v>236</v>
      </c>
      <c r="J73" s="124"/>
    </row>
    <row r="74" spans="1:10" s="91" customFormat="1" ht="27.75" customHeight="1">
      <c r="A74" s="156" t="s">
        <v>193</v>
      </c>
      <c r="B74" s="156"/>
      <c r="C74" s="156"/>
      <c r="D74" s="156"/>
      <c r="E74" s="156"/>
      <c r="F74" s="156"/>
      <c r="G74" s="156"/>
      <c r="H74" s="156"/>
      <c r="I74" s="156"/>
      <c r="J74" s="156"/>
    </row>
    <row r="75" spans="1:10" ht="220.5">
      <c r="A75" s="89">
        <v>22</v>
      </c>
      <c r="B75" s="104" t="s">
        <v>161</v>
      </c>
      <c r="C75" s="89" t="s">
        <v>162</v>
      </c>
      <c r="D75" s="105" t="s">
        <v>164</v>
      </c>
      <c r="E75" s="89" t="s">
        <v>163</v>
      </c>
      <c r="F75" s="100">
        <f t="shared" ref="F75" si="11">$J$3*G75</f>
        <v>4492590.7391999997</v>
      </c>
      <c r="G75" s="106">
        <v>1012392</v>
      </c>
      <c r="H75" s="94">
        <v>115</v>
      </c>
      <c r="I75" s="115" t="s">
        <v>211</v>
      </c>
      <c r="J75" s="102"/>
    </row>
    <row r="76" spans="1:10" ht="21.75" customHeight="1">
      <c r="A76" s="156" t="s">
        <v>181</v>
      </c>
      <c r="B76" s="156"/>
      <c r="C76" s="156"/>
      <c r="D76" s="156"/>
      <c r="E76" s="156"/>
      <c r="F76" s="156"/>
      <c r="G76" s="156"/>
      <c r="H76" s="156"/>
      <c r="I76" s="156"/>
      <c r="J76" s="156"/>
    </row>
    <row r="77" spans="1:10" ht="18.75">
      <c r="A77" s="161" t="s">
        <v>180</v>
      </c>
      <c r="B77" s="162"/>
      <c r="C77" s="162"/>
      <c r="D77" s="162"/>
      <c r="E77" s="162"/>
      <c r="F77" s="162"/>
      <c r="G77" s="162"/>
      <c r="H77" s="162"/>
      <c r="I77" s="162"/>
      <c r="J77" s="163"/>
    </row>
    <row r="78" spans="1:10">
      <c r="A78" s="158" t="s">
        <v>175</v>
      </c>
      <c r="B78" s="158"/>
      <c r="C78" s="158"/>
      <c r="D78" s="158"/>
      <c r="E78" s="158"/>
      <c r="F78" s="113">
        <f>SUM(F8:F77)</f>
        <v>481474479.00960004</v>
      </c>
      <c r="G78" s="99">
        <f>SUM(G8:G77)</f>
        <v>108498846</v>
      </c>
      <c r="H78" s="159"/>
      <c r="I78" s="159"/>
      <c r="J78" s="159"/>
    </row>
    <row r="79" spans="1:10">
      <c r="A79" s="158" t="s">
        <v>176</v>
      </c>
      <c r="B79" s="158"/>
      <c r="C79" s="158"/>
      <c r="D79" s="158"/>
      <c r="E79" s="158"/>
      <c r="F79" s="98">
        <f>SUM(F8:F50)</f>
        <v>321484949.56800002</v>
      </c>
      <c r="G79" s="99">
        <f>SUM(G8:G50)</f>
        <v>72445680</v>
      </c>
      <c r="H79" s="159"/>
      <c r="I79" s="159"/>
      <c r="J79" s="159"/>
    </row>
    <row r="80" spans="1:10" ht="27" customHeight="1">
      <c r="A80" s="158" t="s">
        <v>177</v>
      </c>
      <c r="B80" s="158"/>
      <c r="C80" s="158"/>
      <c r="D80" s="158"/>
      <c r="E80" s="158"/>
      <c r="F80" s="99">
        <f>SUM(F52:F77)</f>
        <v>159989529.44159999</v>
      </c>
      <c r="G80" s="99">
        <f>SUM(G52:G77)</f>
        <v>36053166</v>
      </c>
      <c r="H80" s="159"/>
      <c r="I80" s="159"/>
      <c r="J80" s="159"/>
    </row>
    <row r="81" spans="1:10" ht="18.75">
      <c r="A81" s="112"/>
      <c r="B81" s="97"/>
      <c r="C81" s="97"/>
      <c r="D81" s="97"/>
      <c r="E81" s="97"/>
      <c r="F81" s="97"/>
      <c r="G81" s="97"/>
      <c r="H81" s="97"/>
      <c r="I81" s="97"/>
      <c r="J81" s="97"/>
    </row>
  </sheetData>
  <mergeCells count="56">
    <mergeCell ref="A71:J71"/>
    <mergeCell ref="A57:J57"/>
    <mergeCell ref="A58:J58"/>
    <mergeCell ref="A68:J68"/>
    <mergeCell ref="A69:J69"/>
    <mergeCell ref="A70:J70"/>
    <mergeCell ref="A67:J67"/>
    <mergeCell ref="A51:J51"/>
    <mergeCell ref="A52:J52"/>
    <mergeCell ref="A53:J53"/>
    <mergeCell ref="A54:J54"/>
    <mergeCell ref="A56:J56"/>
    <mergeCell ref="A26:J26"/>
    <mergeCell ref="A28:J28"/>
    <mergeCell ref="A31:J31"/>
    <mergeCell ref="A16:J16"/>
    <mergeCell ref="A23:J23"/>
    <mergeCell ref="A25:J25"/>
    <mergeCell ref="A77:J77"/>
    <mergeCell ref="A74:J74"/>
    <mergeCell ref="A63:J63"/>
    <mergeCell ref="A1:J1"/>
    <mergeCell ref="A4:J4"/>
    <mergeCell ref="A9:J9"/>
    <mergeCell ref="A11:J11"/>
    <mergeCell ref="A12:J12"/>
    <mergeCell ref="A2:J2"/>
    <mergeCell ref="A3:I3"/>
    <mergeCell ref="A8:J8"/>
    <mergeCell ref="A14:J14"/>
    <mergeCell ref="A34:J34"/>
    <mergeCell ref="A19:J19"/>
    <mergeCell ref="A20:J20"/>
    <mergeCell ref="A22:J22"/>
    <mergeCell ref="A32:J32"/>
    <mergeCell ref="A33:J33"/>
    <mergeCell ref="A46:J46"/>
    <mergeCell ref="A78:E78"/>
    <mergeCell ref="H78:J80"/>
    <mergeCell ref="A79:E79"/>
    <mergeCell ref="A80:E80"/>
    <mergeCell ref="A36:J36"/>
    <mergeCell ref="A37:J37"/>
    <mergeCell ref="A39:J39"/>
    <mergeCell ref="A40:J40"/>
    <mergeCell ref="A42:J42"/>
    <mergeCell ref="A41:J41"/>
    <mergeCell ref="A59:J59"/>
    <mergeCell ref="A62:J62"/>
    <mergeCell ref="A76:J76"/>
    <mergeCell ref="A47:J47"/>
    <mergeCell ref="A48:J48"/>
    <mergeCell ref="A49:J49"/>
    <mergeCell ref="A50:J50"/>
    <mergeCell ref="A44:J44"/>
    <mergeCell ref="A45:J45"/>
  </mergeCells>
  <hyperlinks>
    <hyperlink ref="I60" r:id="rId1"/>
    <hyperlink ref="I61" r:id="rId2"/>
    <hyperlink ref="I66" r:id="rId3"/>
    <hyperlink ref="I64" r:id="rId4"/>
    <hyperlink ref="I65" r:id="rId5"/>
    <hyperlink ref="I55" r:id="rId6"/>
  </hyperlinks>
  <pageMargins left="0.70866141732283472" right="0.70866141732283472" top="0.74803149606299213" bottom="0.74803149606299213" header="0.31496062992125984" footer="0.31496062992125984"/>
  <pageSetup paperSize="8" scale="49" fitToHeight="0" orientation="landscape" cellComments="asDisplayed" r:id="rId7"/>
  <rowBreaks count="4" manualBreakCount="4">
    <brk id="18" max="9" man="1"/>
    <brk id="29" max="9" man="1"/>
    <brk id="55" max="9" man="1"/>
    <brk id="72" max="9" man="1"/>
  </rowBrea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1"/>
  <sheetViews>
    <sheetView workbookViewId="0">
      <selection activeCell="C10" sqref="C10"/>
    </sheetView>
  </sheetViews>
  <sheetFormatPr defaultRowHeight="14.25"/>
  <cols>
    <col min="13" max="13" width="21.125" customWidth="1"/>
  </cols>
  <sheetData>
    <row r="3" spans="2:4">
      <c r="B3" t="s">
        <v>231</v>
      </c>
      <c r="D3">
        <f>694252+409120</f>
        <v>1103372</v>
      </c>
    </row>
    <row r="31" spans="13:13">
      <c r="M31" s="88">
        <v>123650004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Arkusz2</vt:lpstr>
      <vt:lpstr>turystyka</vt:lpstr>
      <vt:lpstr>2020</vt:lpstr>
      <vt:lpstr>Arkusz1</vt:lpstr>
      <vt:lpstr>'2020'!Obszar_wydruku</vt:lpstr>
      <vt:lpstr>Arkusz2!Obszar_wydruku</vt:lpstr>
      <vt:lpstr>'2020'!Tytuły_wydruku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jkowalczyk</dc:creator>
  <cp:lastModifiedBy>Agnieszka Fedyk</cp:lastModifiedBy>
  <cp:lastPrinted>2020-03-06T06:50:12Z</cp:lastPrinted>
  <dcterms:created xsi:type="dcterms:W3CDTF">2009-11-02T13:16:44Z</dcterms:created>
  <dcterms:modified xsi:type="dcterms:W3CDTF">2020-04-16T05:54:13Z</dcterms:modified>
</cp:coreProperties>
</file>