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guz\Documents\3.3.3 A\4. Skorygowana dokumentacja KOP ZIT AJ\"/>
    </mc:Choice>
  </mc:AlternateContent>
  <bookViews>
    <workbookView xWindow="0" yWindow="0" windowWidth="16380" windowHeight="8190" tabRatio="381"/>
  </bookViews>
  <sheets>
    <sheet name="Arkusz1" sheetId="1" r:id="rId1"/>
  </sheets>
  <definedNames>
    <definedName name="Lista333" localSheetId="0">Arkusz1!$A$1:$P$29</definedName>
    <definedName name="_xlnm.Print_Area" localSheetId="0">Arkusz1!$A$1:$P$49</definedName>
    <definedName name="Print_Area_0" localSheetId="0">Arkusz1!$A$1:$P$29</definedName>
  </definedNames>
  <calcPr calcId="152511" iterateDelta="1E-4"/>
</workbook>
</file>

<file path=xl/calcChain.xml><?xml version="1.0" encoding="utf-8"?>
<calcChain xmlns="http://schemas.openxmlformats.org/spreadsheetml/2006/main">
  <c r="N15" i="1" l="1"/>
  <c r="N16" i="1" s="1"/>
  <c r="N17" i="1" s="1"/>
  <c r="N18" i="1" s="1"/>
  <c r="N19" i="1" s="1"/>
  <c r="N20" i="1" s="1"/>
  <c r="N21" i="1" l="1"/>
  <c r="N22" i="1" s="1"/>
  <c r="N23" i="1" s="1"/>
  <c r="N24" i="1" s="1"/>
  <c r="N25" i="1" s="1"/>
  <c r="N26" i="1" s="1"/>
  <c r="N27" i="1" s="1"/>
  <c r="N28" i="1" s="1"/>
  <c r="N29" i="1" s="1"/>
  <c r="N30" i="1" s="1"/>
  <c r="N31" i="1" s="1"/>
  <c r="N32" i="1" s="1"/>
  <c r="N33" i="1" s="1"/>
  <c r="N34" i="1" s="1"/>
  <c r="N35" i="1" s="1"/>
  <c r="N36" i="1" s="1"/>
  <c r="N37" i="1" s="1"/>
</calcChain>
</file>

<file path=xl/sharedStrings.xml><?xml version="1.0" encoding="utf-8"?>
<sst xmlns="http://schemas.openxmlformats.org/spreadsheetml/2006/main" count="245" uniqueCount="107">
  <si>
    <t>Lp.</t>
  </si>
  <si>
    <t>Nr projektu</t>
  </si>
  <si>
    <t>Tytuł projektu</t>
  </si>
  <si>
    <t>Nazwa Wnioskodawcy</t>
  </si>
  <si>
    <t>Wynik oceny zgodności projektu ze Strategią ZIT</t>
  </si>
  <si>
    <t>Skrócony opis projektu</t>
  </si>
  <si>
    <t>% wartość alokacji przewidzianej na dany nabór (narastająco) ****</t>
  </si>
  <si>
    <t>Projekty zakwalifikowane do kolejnego etapu oceny (oceny formalnej)</t>
  </si>
  <si>
    <t>I sekcja - ocena ogólna</t>
  </si>
  <si>
    <t>II sekcja - minimum punktowe</t>
  </si>
  <si>
    <t>III sekcja - limit alokacji</t>
  </si>
  <si>
    <t>Kryteria obligatoryjne</t>
  </si>
  <si>
    <t>Kryterium obligatoryjne</t>
  </si>
  <si>
    <t>(P/N)*</t>
  </si>
  <si>
    <t>Ilość uzyskanych punktów łącznie po uwzględnieniu wag kryteriów**</t>
  </si>
  <si>
    <t>(TAK/NIE)***</t>
  </si>
  <si>
    <t>(TAK/NIE)</t>
  </si>
  <si>
    <t>Miasto Jelenia Góra</t>
  </si>
  <si>
    <t>P – projekt spełnia wszystkie kryteria obligatoryjne</t>
  </si>
  <si>
    <t>N – projekt nie spełnia wszystkich kryteriów obligatoryjnych</t>
  </si>
  <si>
    <t>** - jako średnia arytmetyczna ocen dokonanych przez dwóch oceniających lub z trzech ocen w przypadku gdy wystąpiły rozbieżności w ocenie wniosku, których nie dało się rozstrzygnąć w drodze negocjacji, po uwzględnieniu wag poszczegolnych kryteriów. [(suma punktów przyznanych przez oceniającego nr 1 + suma punktów przyznanych przez oceniającego nr 2+...)/liczba osób dokonujących oceny]</t>
  </si>
  <si>
    <t>**** - dotyczy sytuacji, w której projekty uzyskają taką samą liczbę punktów. O kolejności na liście rankingowej zdecyduje liczba punktów w kryterium „Wpływ projektu na  realizację Strategii ZIT”, a następnie liczba punktów w kryterium „Wpływ realizacji projektu na realizację wartości docelowej wskaźników monitoringu realizacji celów Strategii ZIT”. Następnie biorąc pod uwagę określoną w regulaminie konkursu kwotę alokacji (tj. 200% alokacji przewidzianej na nabór) nastąpi ocena wszystkich projektów, które przeszły do tego etapu oceny. Kryterium to spełnią te projekty, których łączna wartość wnioskowanej dotacji (uwzględniając kolejność projektów na liście) nie przekroczy 200% środków przewidzianych na konkurs, z zastrzeżeniem dwóch sytuacji:
-gdy pomimo zastosowania kryteriów różnicujących ostatni projekt na liście mieszczący się w 200 % dostępnej alokacji przeznaczonej na nabór ma równorzędną pozycję z innym/ innymi projektami na liście , które wykraczają poza 200 % dostępnej alokacji na nabór, kryterium spełniają wszystkie ww. projekty znajdujące się na równorzędnej pozycji w liście projektów i tym samym alokacja 200 % jest przekraczana. 
-gdy w danym naborze pierwszy lub dwa pierwsze projekty przekraczają 200 % dostępnej alokacji na nabór, ww. alokacja jest przekraczana i kryterium spełniają automatycznie 3 pierwsze projekty na liście, przy czym jeśli pomimo zastosowania kryteriów różnicujących trzeci projekt na liście ma równorzędną pozycję z innym/ innymi projektami na liście projektów, wówczas kryterium spełniają również pozostałe projekty znajdujące się na pozycji 3 listy, bez względu na ich liczbę.</t>
  </si>
  <si>
    <t>…………………………………..</t>
  </si>
  <si>
    <t>data i czytelny podpis</t>
  </si>
  <si>
    <t>Z-cy Przewodniczącego KOP ds. Strategii w ZIT</t>
  </si>
  <si>
    <t>RPDS.03.03.03-02-0001/16</t>
  </si>
  <si>
    <t>Termomodernizacja w Filharmonii</t>
  </si>
  <si>
    <t>Filharmonia Dolnośląska w Jeleniej
Górze</t>
  </si>
  <si>
    <t>RPDS.03.03.03-02-0002/16</t>
  </si>
  <si>
    <t>Poprawa efektywności energetycznej wraz z przebudowa elewacji i strefy wejsciowej budynku administracyjnego MZK sp. z o.o. w Jeleniej Górze</t>
  </si>
  <si>
    <t>Miejski Zakład Komunikacyjny sp. z o.o. w Jeleniej Górze</t>
  </si>
  <si>
    <t>RPDS.03.03.03-02-0003/16</t>
  </si>
  <si>
    <t>Kompleksowa termomodernizacja obiektow należących do Parafii Ewangelicko- Augsburskiej Wang</t>
  </si>
  <si>
    <t>Parafia Ewangelicko-Augsburska
Wang</t>
  </si>
  <si>
    <t>RPDS.03.03.03-02-0004/16</t>
  </si>
  <si>
    <t>Termomodernizacja budynków, sieci cieplnej i lokalnej kotłowni Domu Pomocy Społecznej "JUNIOR" w Miłkowie</t>
  </si>
  <si>
    <t>Powiat Jeleniogórski</t>
  </si>
  <si>
    <t>RPDS.03.03.03-02-0005/16</t>
  </si>
  <si>
    <t>Przebudowa, remont i docieplenie budynku warsztatowo-socjalnego wraz z archiwum przy ul. Cieplickiej 126A w Jeleniej Górze-I etap</t>
  </si>
  <si>
    <t>Pogotowie Ratunkowe w Jeleniej
Górze</t>
  </si>
  <si>
    <t>RPDS.03.03.03-02-0006/16</t>
  </si>
  <si>
    <t>Termomodernizacja budynków Zespołu Szkół z
Oddzialami Integracyjnymi w Łomnicy</t>
  </si>
  <si>
    <t>Gmina Mysłakowice</t>
  </si>
  <si>
    <t>RPDS.03.03.03-02-0007/16</t>
  </si>
  <si>
    <t>Zwiększenie efektywności energetycznej budynku Szkoły Podstawowej nr 1 w Szklarskiej Porębie</t>
  </si>
  <si>
    <t>Gmina Szklarska Poręba</t>
  </si>
  <si>
    <t>RPDS.03.03.03-02-0008/16</t>
  </si>
  <si>
    <t>Termomodernizacja budynków użyteczności publicznej w Gminie Świerzawa</t>
  </si>
  <si>
    <t>Gmina Świerzawa</t>
  </si>
  <si>
    <t>RPDS.03.03.03-02-0009/16</t>
  </si>
  <si>
    <t>Termomodernizacja budynków użyteczności publicznej w Gminie Wojcieszów</t>
  </si>
  <si>
    <t>Gmina Wojcieszów</t>
  </si>
  <si>
    <t>RPDS.03.03.03-02-0010/16</t>
  </si>
  <si>
    <t>Jeżów Sudecki na rzecz ochrony klimatu- termomodernizacja budynków uzyteczności publicznej</t>
  </si>
  <si>
    <t>Gmina Jeżów Sudecki</t>
  </si>
  <si>
    <t>RPDS.03.03.03-02-0011/16</t>
  </si>
  <si>
    <t>Zwiększenie efektywności energrtycznej budynku Urzędu Miasta Piechowice przy ul. Żymierskiego 49</t>
  </si>
  <si>
    <t>Gmina Miejska Piechowice</t>
  </si>
  <si>
    <t>RPDS.03.03.03-02-0012/16</t>
  </si>
  <si>
    <t>Remont elewacji wraz z ociepleniem i
kolorystyka budynku parafialnego na terenie zabytkowego zespołu pocysterskiego budynkow sakralnych parafii Rzymsko- Katolickiej Pw. św. Jana Chrzciciela przy ul. Cieplickiej 9 w Jeleniej Górze</t>
  </si>
  <si>
    <t>Parafia Rzymsko-Katolicka Pw. św. Jana Chrzciciela w Jeleniej Górze</t>
  </si>
  <si>
    <t>RPDS.03.03.03-02-0013/16</t>
  </si>
  <si>
    <t>Kompleksowa modernizacja emergetyczna
budynków Urzedu Gminy i Miasta Lubomierz</t>
  </si>
  <si>
    <t>Urząd Gminy i Miasta Lubomierz</t>
  </si>
  <si>
    <t>RPDS.03.03.03-02-0014/16</t>
  </si>
  <si>
    <t>Termomodernizacja budynków uzyteczności
publicznej w Gminie Mirsk</t>
  </si>
  <si>
    <t>Gmina Mirsk</t>
  </si>
  <si>
    <t>RPDS.03.03.03-02-0015/16</t>
  </si>
  <si>
    <t>Termomodernizacja budynków użyteczności publicznej w Złotoryi</t>
  </si>
  <si>
    <t>Gmina Miejska Złotoryja</t>
  </si>
  <si>
    <t>RPDS.03.03.03-02-0016/16</t>
  </si>
  <si>
    <t>Termomodernizacja budynków użyteczności
publicznej Gminy Pielgrzymka</t>
  </si>
  <si>
    <t>Gmina Pielgrzymka</t>
  </si>
  <si>
    <t>RPDS.03.03.03-02-0017/16</t>
  </si>
  <si>
    <t>Termomodernizacja budynków użyteczności publicznej Gminy Gryfów Śląski</t>
  </si>
  <si>
    <t>Gmina Gryfów Śląski</t>
  </si>
  <si>
    <t>RPDS.03.03.03-02-0018/16</t>
  </si>
  <si>
    <t>Przebudowa wraz ze zmianą sposobu użytkowania budynku byłej stolarni na budynek związany z prowadzeniem warsztatów artystycznych dla dzieci i młodzieży oraz prób sytuacyjnych, zlokalizowany przy ul. Zjednoczenia Narodowego 46 w Jeleniej Górze wraz z rozbiorka wiaty stalowej, magazynu trocin oraz budową infrastruktury towarzyszącej bez przyłącza kanalizacji deszczowej. (dz. nr
87,881/1 obręb 0004 Cieplice)</t>
  </si>
  <si>
    <t>Zdrojowy Teatr Animacji</t>
  </si>
  <si>
    <t>RPDS.03.03.03-02-0019/16</t>
  </si>
  <si>
    <t>Termomodernizacja budynków oświatowych
Miasta Jelenia Góra-Etap I</t>
  </si>
  <si>
    <t>RPDS.03.03.03-02-0020/16</t>
  </si>
  <si>
    <t>Termomodernizacja budynków oświatowych
Miasta Jelenia Góra-Etap II</t>
  </si>
  <si>
    <t>RPDS.03.03.03-02-0021/16</t>
  </si>
  <si>
    <t>Termomodernizacja budynków użyteczności publicznej Miasta Jelenia Góra</t>
  </si>
  <si>
    <t>RPDS.03.03.03-02-0022/16</t>
  </si>
  <si>
    <t>Termomodernizacja budynków uzyteczności publicznej w Gminie Wleń</t>
  </si>
  <si>
    <t>Gmina Wleń</t>
  </si>
  <si>
    <t>RPDS.03.03.03-02-0023/16</t>
  </si>
  <si>
    <t>Termomodernizacja obiektu Ośrodka Rehabilitacyjnego i Opiekuńczego Zgromadzenia Sióstr Świętej Elżbiety we Wleniu</t>
  </si>
  <si>
    <t>Zgromadzenie Sióstr Św. Elżbiety
Prowincja Wroclawska</t>
  </si>
  <si>
    <t>Suma</t>
  </si>
  <si>
    <t>64 680 401,22</t>
  </si>
  <si>
    <t>50 026 078,95</t>
  </si>
  <si>
    <t>P</t>
  </si>
  <si>
    <t>TAK</t>
  </si>
  <si>
    <t>N</t>
  </si>
  <si>
    <t>NIE</t>
  </si>
  <si>
    <t>Lista projektów po ocenie zgodności ze Strategią ZIT AJ zakwalifikowanych do kolejnego etapu oceny</t>
  </si>
  <si>
    <t>Nabór nr  RPDS.03.03.03-IZ.00-02-065/16 - ZIT AJ</t>
  </si>
  <si>
    <t>Kryteria punktowe – uzyskana punktacja  (maks 42)</t>
  </si>
  <si>
    <t>Decyzja w sprawie spełnienia kryteriów oceny zgodności projektów ze Strategią ZIT AJ</t>
  </si>
  <si>
    <t>Całkowita wartość projektu (zł)</t>
  </si>
  <si>
    <t>Wnioskowana kwota dofinansowania (zł)</t>
  </si>
  <si>
    <t>Limit alokacji</t>
  </si>
  <si>
    <t>*** - projekt spełnia wszystkie kryteria oceny zgodności projektów ze Strategią ZIT AJ</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</si>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</sst>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1"/>
    </font>
    <font>
      <sz val="20"/>
      <color rgb="FF000000"/>
      <name val="Calibri"/>
      <family val="2"/>
      <charset val="238"/>
    </font>
    <font>
      <b/>
      <sz val="12"/>
      <color rgb="FF000000"/>
      <name val="Calibri"/>
      <family val="2"/>
      <charset val="238"/>
    </font>
    <font>
      <b/>
      <sz val="14"/>
      <color rgb="FF000000"/>
      <name val="Cambria"/>
      <family val="1"/>
      <charset val="238"/>
    </font>
    <font>
      <b/>
      <sz val="14"/>
      <color rgb="FF000000"/>
      <name val="Calibri"/>
      <family val="2"/>
      <charset val="238"/>
    </font>
    <font>
      <sz val="12"/>
      <color rgb="FF000000"/>
      <name val="Arial"/>
      <family val="2"/>
      <charset val="238"/>
    </font>
    <font>
      <b/>
      <sz val="11"/>
      <color rgb="FF000000"/>
      <name val="Cambria"/>
      <family val="1"/>
      <charset val="238"/>
    </font>
    <font>
      <sz val="12"/>
      <color rgb="FF000000"/>
      <name val="Calibri"/>
      <family val="2"/>
      <charset val="238"/>
    </font>
    <font>
      <sz val="11"/>
      <color rgb="FF000000"/>
      <name val="Calibri"/>
      <family val="2"/>
      <charset val="1"/>
    </font>
    <font>
      <sz val="11"/>
      <color rgb="FF000000"/>
      <name val="Arial"/>
      <family val="2"/>
      <charset val="238"/>
    </font>
    <font>
      <b/>
      <sz val="11"/>
      <color rgb="FF000000"/>
      <name val="Arial"/>
      <family val="2"/>
      <charset val="238"/>
    </font>
    <font>
      <sz val="11"/>
      <color rgb="FF000000"/>
      <name val="Cambria"/>
      <family val="1"/>
      <charset val="238"/>
    </font>
    <font>
      <b/>
      <sz val="11"/>
      <color rgb="FF000000"/>
      <name val="Calibri"/>
      <family val="2"/>
      <charset val="238"/>
    </font>
  </fonts>
  <fills count="7">
    <fill>
      <patternFill patternType="none"/>
    </fill>
    <fill>
      <patternFill patternType="gray125"/>
    </fill>
    <fill>
      <patternFill patternType="solid">
        <fgColor rgb="FFBFBFBF"/>
        <bgColor rgb="FFCCCCFF"/>
      </patternFill>
    </fill>
    <fill>
      <patternFill patternType="solid">
        <fgColor theme="0"/>
        <bgColor indexed="64"/>
      </patternFill>
    </fill>
    <fill>
      <patternFill patternType="solid">
        <fgColor theme="0"/>
        <bgColor rgb="FFCCCCFF"/>
      </patternFill>
    </fill>
    <fill>
      <patternFill patternType="solid">
        <fgColor theme="0" tint="-0.249977111117893"/>
        <bgColor indexed="64"/>
      </patternFill>
    </fill>
    <fill>
      <patternFill patternType="solid">
        <fgColor theme="0" tint="-0.249977111117893"/>
        <bgColor rgb="FFCCCCFF"/>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9" fontId="8" fillId="0" borderId="0" applyFont="0" applyFill="0" applyBorder="0" applyAlignment="0" applyProtection="0"/>
  </cellStyleXfs>
  <cellXfs count="44">
    <xf numFmtId="0" fontId="0" fillId="0" borderId="0" xfId="0"/>
    <xf numFmtId="0" fontId="0" fillId="0" borderId="0" xfId="0" applyProtection="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indent="15"/>
      <protection locked="0"/>
    </xf>
    <xf numFmtId="0" fontId="9" fillId="0" borderId="0" xfId="0" applyFont="1" applyBorder="1" applyAlignment="1">
      <alignment horizontal="left" vertical="top"/>
    </xf>
    <xf numFmtId="0" fontId="9" fillId="0" borderId="1" xfId="0" applyFont="1" applyBorder="1" applyAlignment="1">
      <alignment horizontal="left" vertical="top" wrapText="1"/>
    </xf>
    <xf numFmtId="4" fontId="9" fillId="0" borderId="1" xfId="0" applyNumberFormat="1" applyFont="1" applyBorder="1" applyAlignment="1">
      <alignment horizontal="left" vertical="top" wrapText="1"/>
    </xf>
    <xf numFmtId="4" fontId="9" fillId="0" borderId="1" xfId="0" applyNumberFormat="1" applyFont="1" applyBorder="1" applyAlignment="1">
      <alignment horizontal="left" vertical="top"/>
    </xf>
    <xf numFmtId="4" fontId="9" fillId="0" borderId="3" xfId="0" applyNumberFormat="1" applyFont="1" applyBorder="1" applyAlignment="1">
      <alignment horizontal="left" vertical="top"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6" fillId="3"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9" fontId="11" fillId="0" borderId="1" xfId="1" applyFont="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0" borderId="1" xfId="0" applyFont="1" applyBorder="1" applyAlignment="1">
      <alignment horizontal="left" vertical="center" wrapText="1"/>
    </xf>
    <xf numFmtId="4" fontId="11" fillId="6" borderId="1" xfId="0" applyNumberFormat="1" applyFont="1" applyFill="1" applyBorder="1" applyAlignment="1" applyProtection="1">
      <alignment horizontal="center" vertical="center"/>
      <protection locked="0"/>
    </xf>
    <xf numFmtId="4" fontId="6" fillId="4" borderId="1" xfId="0" applyNumberFormat="1" applyFont="1" applyFill="1" applyBorder="1" applyAlignment="1">
      <alignment horizontal="center" vertical="center"/>
    </xf>
    <xf numFmtId="4"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 fontId="6" fillId="3" borderId="1" xfId="0" applyNumberFormat="1"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6" fillId="5" borderId="1" xfId="0" applyFont="1" applyFill="1" applyBorder="1" applyProtection="1">
      <protection locked="0"/>
    </xf>
    <xf numFmtId="4" fontId="12" fillId="0" borderId="1" xfId="0" applyNumberFormat="1" applyFont="1" applyBorder="1" applyProtection="1">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2" fillId="0" borderId="0" xfId="0" applyFont="1" applyBorder="1" applyAlignment="1" applyProtection="1">
      <alignment horizontal="left"/>
      <protection locked="0"/>
    </xf>
    <xf numFmtId="0" fontId="3" fillId="2" borderId="1" xfId="0" applyFont="1" applyFill="1" applyBorder="1" applyAlignment="1" applyProtection="1">
      <alignment horizontal="center" vertical="center" wrapText="1"/>
      <protection locked="0"/>
    </xf>
    <xf numFmtId="0" fontId="4" fillId="0" borderId="0" xfId="0" applyFont="1" applyBorder="1" applyAlignment="1" applyProtection="1">
      <alignment horizontal="center" wrapText="1"/>
      <protection locked="0"/>
    </xf>
    <xf numFmtId="0" fontId="6" fillId="2" borderId="1" xfId="0" applyFont="1" applyFill="1" applyBorder="1" applyAlignment="1" applyProtection="1">
      <alignment horizontal="center" vertical="center" wrapText="1"/>
      <protection locked="0"/>
    </xf>
  </cellXfs>
  <cellStyles count="2">
    <cellStyle name="Normalny" xfId="0" builtinId="0"/>
    <cellStyle name="Procentowy"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1272240</xdr:colOff>
      <xdr:row>0</xdr:row>
      <xdr:rowOff>59400</xdr:rowOff>
    </xdr:from>
    <xdr:to>
      <xdr:col>14</xdr:col>
      <xdr:colOff>823212</xdr:colOff>
      <xdr:row>3</xdr:row>
      <xdr:rowOff>157680</xdr:rowOff>
    </xdr:to>
    <xdr:pic>
      <xdr:nvPicPr>
        <xdr:cNvPr id="2" name="Picture 1"/>
        <xdr:cNvPicPr/>
      </xdr:nvPicPr>
      <xdr:blipFill>
        <a:blip xmlns:r="http://schemas.openxmlformats.org/officeDocument/2006/relationships" r:embed="rId1"/>
        <a:stretch/>
      </xdr:blipFill>
      <xdr:spPr>
        <a:xfrm>
          <a:off x="3519360" y="59400"/>
          <a:ext cx="13145400" cy="1711800"/>
        </a:xfrm>
        <a:prstGeom prst="rect">
          <a:avLst/>
        </a:prstGeom>
        <a:ln w="9360">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9"/>
  <sheetViews>
    <sheetView tabSelected="1" zoomScale="70" zoomScaleNormal="70" zoomScaleSheetLayoutView="50" zoomScalePageLayoutView="90" workbookViewId="0">
      <selection activeCell="S13" sqref="S13"/>
    </sheetView>
  </sheetViews>
  <sheetFormatPr defaultRowHeight="15" x14ac:dyDescent="0.25"/>
  <cols>
    <col min="1" max="1" width="6.28515625" style="1"/>
    <col min="2" max="2" width="7.140625" style="1" bestFit="1" customWidth="1"/>
    <col min="3" max="3" width="14.140625" style="1" customWidth="1"/>
    <col min="4" max="4" width="29.85546875" style="1" customWidth="1"/>
    <col min="5" max="6" width="16" style="1" customWidth="1"/>
    <col min="7" max="7" width="15" style="1" customWidth="1"/>
    <col min="8" max="8" width="13.5703125" style="1" customWidth="1"/>
    <col min="9" max="9" width="16.28515625" style="1" customWidth="1"/>
    <col min="10" max="10" width="14.42578125" style="1" customWidth="1"/>
    <col min="11" max="11" width="11.42578125" style="1" customWidth="1"/>
    <col min="12" max="12" width="17" style="1" customWidth="1"/>
    <col min="13" max="13" width="27.140625" style="1" customWidth="1"/>
    <col min="14" max="14" width="15.140625" style="1" customWidth="1"/>
    <col min="15" max="15" width="17.7109375" style="1" customWidth="1"/>
    <col min="16" max="16" width="8.7109375" style="1"/>
    <col min="17" max="17" width="14.85546875" style="1" hidden="1" customWidth="1"/>
    <col min="18" max="1025" width="8.7109375" style="1"/>
    <col min="1026" max="16384" width="9.140625" style="1"/>
  </cols>
  <sheetData>
    <row r="2" spans="2:17" ht="15" customHeight="1" x14ac:dyDescent="0.25">
      <c r="B2" s="39"/>
      <c r="C2" s="39"/>
      <c r="D2" s="39"/>
      <c r="E2" s="39"/>
      <c r="F2" s="39"/>
      <c r="G2" s="39"/>
      <c r="H2" s="39"/>
      <c r="I2" s="39"/>
      <c r="J2" s="39"/>
      <c r="K2" s="39"/>
      <c r="L2" s="39"/>
      <c r="M2" s="39"/>
      <c r="N2" s="39"/>
      <c r="O2" s="39"/>
    </row>
    <row r="3" spans="2:17" ht="98.25" customHeight="1" x14ac:dyDescent="0.25">
      <c r="B3" s="39"/>
      <c r="C3" s="39"/>
      <c r="D3" s="39"/>
      <c r="E3" s="39"/>
      <c r="F3" s="39"/>
      <c r="G3" s="39"/>
      <c r="H3" s="39"/>
      <c r="I3" s="39"/>
      <c r="J3" s="39"/>
      <c r="K3" s="39"/>
      <c r="L3" s="39"/>
      <c r="M3" s="39"/>
      <c r="N3" s="39"/>
      <c r="O3" s="39"/>
    </row>
    <row r="6" spans="2:17" ht="15.75" x14ac:dyDescent="0.25">
      <c r="B6" s="40"/>
      <c r="C6" s="40"/>
    </row>
    <row r="7" spans="2:17" ht="44.25" customHeight="1" x14ac:dyDescent="0.25">
      <c r="B7" s="41" t="s">
        <v>98</v>
      </c>
      <c r="C7" s="41"/>
      <c r="D7" s="41"/>
      <c r="E7" s="41"/>
      <c r="F7" s="41"/>
      <c r="G7" s="41"/>
      <c r="H7" s="41"/>
      <c r="I7" s="41"/>
      <c r="J7" s="41"/>
      <c r="K7" s="41"/>
      <c r="L7" s="41"/>
      <c r="M7" s="41"/>
      <c r="N7" s="41"/>
      <c r="O7" s="41"/>
    </row>
    <row r="8" spans="2:17" ht="18" x14ac:dyDescent="0.25">
      <c r="B8" s="2"/>
      <c r="C8" s="2"/>
      <c r="D8" s="2"/>
      <c r="E8" s="2"/>
      <c r="F8" s="2"/>
      <c r="G8" s="2"/>
    </row>
    <row r="9" spans="2:17" ht="15.75" customHeight="1" x14ac:dyDescent="0.3">
      <c r="B9" s="42" t="s">
        <v>99</v>
      </c>
      <c r="C9" s="42"/>
      <c r="D9" s="42"/>
      <c r="E9" s="42"/>
      <c r="F9" s="42"/>
      <c r="G9" s="42"/>
      <c r="H9" s="42"/>
      <c r="I9" s="42"/>
      <c r="J9" s="42"/>
      <c r="K9" s="42"/>
      <c r="L9" s="42"/>
      <c r="M9" s="42"/>
      <c r="N9" s="42"/>
      <c r="O9" s="42"/>
    </row>
    <row r="10" spans="2:17" ht="15.75" customHeight="1" x14ac:dyDescent="0.25">
      <c r="B10" s="3"/>
      <c r="C10" s="3"/>
      <c r="D10" s="3"/>
      <c r="E10" s="3"/>
      <c r="F10" s="3"/>
      <c r="G10" s="3"/>
      <c r="H10" s="3"/>
      <c r="I10" s="3"/>
      <c r="J10" s="3"/>
      <c r="K10" s="3"/>
      <c r="L10" s="3"/>
      <c r="M10" s="3"/>
      <c r="N10" s="3"/>
      <c r="O10" s="3"/>
      <c r="Q10" s="34" t="s">
        <v>104</v>
      </c>
    </row>
    <row r="11" spans="2:17" x14ac:dyDescent="0.25">
      <c r="B11" s="38" t="s">
        <v>0</v>
      </c>
      <c r="C11" s="38" t="s">
        <v>1</v>
      </c>
      <c r="D11" s="38" t="s">
        <v>2</v>
      </c>
      <c r="E11" s="38" t="s">
        <v>3</v>
      </c>
      <c r="F11" s="38" t="s">
        <v>102</v>
      </c>
      <c r="G11" s="38" t="s">
        <v>103</v>
      </c>
      <c r="H11" s="38" t="s">
        <v>4</v>
      </c>
      <c r="I11" s="38"/>
      <c r="J11" s="38"/>
      <c r="K11" s="38"/>
      <c r="L11" s="38" t="s">
        <v>101</v>
      </c>
      <c r="M11" s="38" t="s">
        <v>5</v>
      </c>
      <c r="N11" s="38" t="s">
        <v>6</v>
      </c>
      <c r="O11" s="43" t="s">
        <v>7</v>
      </c>
      <c r="Q11" s="35">
        <v>35990141.840000004</v>
      </c>
    </row>
    <row r="12" spans="2:17" ht="42.75" x14ac:dyDescent="0.25">
      <c r="B12" s="38"/>
      <c r="C12" s="38"/>
      <c r="D12" s="38"/>
      <c r="E12" s="38"/>
      <c r="F12" s="38"/>
      <c r="G12" s="38"/>
      <c r="H12" s="38" t="s">
        <v>8</v>
      </c>
      <c r="I12" s="38"/>
      <c r="J12" s="5" t="s">
        <v>9</v>
      </c>
      <c r="K12" s="5" t="s">
        <v>10</v>
      </c>
      <c r="L12" s="38"/>
      <c r="M12" s="38"/>
      <c r="N12" s="38"/>
      <c r="O12" s="43"/>
    </row>
    <row r="13" spans="2:17" ht="71.25" x14ac:dyDescent="0.25">
      <c r="B13" s="38"/>
      <c r="C13" s="38"/>
      <c r="D13" s="38"/>
      <c r="E13" s="38"/>
      <c r="F13" s="38"/>
      <c r="G13" s="38"/>
      <c r="H13" s="5" t="s">
        <v>11</v>
      </c>
      <c r="I13" s="5" t="s">
        <v>100</v>
      </c>
      <c r="J13" s="5" t="s">
        <v>12</v>
      </c>
      <c r="K13" s="5" t="s">
        <v>12</v>
      </c>
      <c r="L13" s="38"/>
      <c r="M13" s="38"/>
      <c r="N13" s="38"/>
      <c r="O13" s="43"/>
    </row>
    <row r="14" spans="2:17" ht="99.75" x14ac:dyDescent="0.25">
      <c r="B14" s="38"/>
      <c r="C14" s="38"/>
      <c r="D14" s="38"/>
      <c r="E14" s="38"/>
      <c r="F14" s="38"/>
      <c r="G14" s="38"/>
      <c r="H14" s="5" t="s">
        <v>13</v>
      </c>
      <c r="I14" s="5" t="s">
        <v>14</v>
      </c>
      <c r="J14" s="5" t="s">
        <v>13</v>
      </c>
      <c r="K14" s="5" t="s">
        <v>13</v>
      </c>
      <c r="L14" s="5" t="s">
        <v>15</v>
      </c>
      <c r="M14" s="38"/>
      <c r="N14" s="38"/>
      <c r="O14" s="4" t="s">
        <v>16</v>
      </c>
    </row>
    <row r="15" spans="2:17" ht="42.75" x14ac:dyDescent="0.25">
      <c r="B15" s="32">
        <v>1</v>
      </c>
      <c r="C15" s="12" t="s">
        <v>79</v>
      </c>
      <c r="D15" s="12" t="s">
        <v>80</v>
      </c>
      <c r="E15" s="12" t="s">
        <v>17</v>
      </c>
      <c r="F15" s="13">
        <v>11352682.48</v>
      </c>
      <c r="G15" s="13">
        <v>8591942.2899999991</v>
      </c>
      <c r="H15" s="18" t="s">
        <v>94</v>
      </c>
      <c r="I15" s="20">
        <v>42</v>
      </c>
      <c r="J15" s="18" t="s">
        <v>94</v>
      </c>
      <c r="K15" s="18" t="s">
        <v>94</v>
      </c>
      <c r="L15" s="21" t="s">
        <v>95</v>
      </c>
      <c r="M15" s="25" t="s">
        <v>80</v>
      </c>
      <c r="N15" s="22">
        <f>G15/$Q$11</f>
        <v>0.23873043702347349</v>
      </c>
      <c r="O15" s="26" t="s">
        <v>95</v>
      </c>
    </row>
    <row r="16" spans="2:17" ht="42.75" x14ac:dyDescent="0.25">
      <c r="B16" s="32">
        <v>2</v>
      </c>
      <c r="C16" s="12" t="s">
        <v>81</v>
      </c>
      <c r="D16" s="12" t="s">
        <v>82</v>
      </c>
      <c r="E16" s="12" t="s">
        <v>17</v>
      </c>
      <c r="F16" s="13">
        <v>3995300.72</v>
      </c>
      <c r="G16" s="13">
        <v>2563184.37</v>
      </c>
      <c r="H16" s="18" t="s">
        <v>94</v>
      </c>
      <c r="I16" s="20">
        <v>42</v>
      </c>
      <c r="J16" s="18" t="s">
        <v>94</v>
      </c>
      <c r="K16" s="18" t="s">
        <v>94</v>
      </c>
      <c r="L16" s="21" t="s">
        <v>95</v>
      </c>
      <c r="M16" s="25" t="s">
        <v>82</v>
      </c>
      <c r="N16" s="22">
        <f t="shared" ref="N16:N37" si="0">G16/$Q$11+N15</f>
        <v>0.30994950532820681</v>
      </c>
      <c r="O16" s="26" t="s">
        <v>95</v>
      </c>
    </row>
    <row r="17" spans="2:15" ht="57" x14ac:dyDescent="0.25">
      <c r="B17" s="32">
        <v>3</v>
      </c>
      <c r="C17" s="12" t="s">
        <v>73</v>
      </c>
      <c r="D17" s="12" t="s">
        <v>74</v>
      </c>
      <c r="E17" s="12" t="s">
        <v>75</v>
      </c>
      <c r="F17" s="13">
        <v>5229366.28</v>
      </c>
      <c r="G17" s="13">
        <v>4288334.7300000004</v>
      </c>
      <c r="H17" s="18" t="s">
        <v>94</v>
      </c>
      <c r="I17" s="20">
        <v>39.700000000000003</v>
      </c>
      <c r="J17" s="18" t="s">
        <v>94</v>
      </c>
      <c r="K17" s="18" t="s">
        <v>94</v>
      </c>
      <c r="L17" s="27" t="s">
        <v>95</v>
      </c>
      <c r="M17" s="25" t="s">
        <v>74</v>
      </c>
      <c r="N17" s="22">
        <f t="shared" si="0"/>
        <v>0.42910254309795182</v>
      </c>
      <c r="O17" s="26" t="s">
        <v>95</v>
      </c>
    </row>
    <row r="18" spans="2:15" ht="57" x14ac:dyDescent="0.25">
      <c r="B18" s="32">
        <v>4</v>
      </c>
      <c r="C18" s="12" t="s">
        <v>49</v>
      </c>
      <c r="D18" s="12" t="s">
        <v>50</v>
      </c>
      <c r="E18" s="12" t="s">
        <v>51</v>
      </c>
      <c r="F18" s="13">
        <v>2740124.52</v>
      </c>
      <c r="G18" s="13">
        <v>2329105.85</v>
      </c>
      <c r="H18" s="18" t="s">
        <v>94</v>
      </c>
      <c r="I18" s="20">
        <v>39.5</v>
      </c>
      <c r="J18" s="18" t="s">
        <v>94</v>
      </c>
      <c r="K18" s="18" t="s">
        <v>94</v>
      </c>
      <c r="L18" s="27" t="s">
        <v>95</v>
      </c>
      <c r="M18" s="25" t="s">
        <v>50</v>
      </c>
      <c r="N18" s="22">
        <f t="shared" si="0"/>
        <v>0.49381764926103439</v>
      </c>
      <c r="O18" s="26" t="s">
        <v>95</v>
      </c>
    </row>
    <row r="19" spans="2:15" ht="71.25" x14ac:dyDescent="0.25">
      <c r="B19" s="32">
        <v>5</v>
      </c>
      <c r="C19" s="12" t="s">
        <v>52</v>
      </c>
      <c r="D19" s="12" t="s">
        <v>53</v>
      </c>
      <c r="E19" s="12" t="s">
        <v>54</v>
      </c>
      <c r="F19" s="13">
        <v>2662694.7400000002</v>
      </c>
      <c r="G19" s="13">
        <v>1164902.25</v>
      </c>
      <c r="H19" s="18" t="s">
        <v>94</v>
      </c>
      <c r="I19" s="20">
        <v>39.5</v>
      </c>
      <c r="J19" s="18" t="s">
        <v>94</v>
      </c>
      <c r="K19" s="18" t="s">
        <v>94</v>
      </c>
      <c r="L19" s="27" t="s">
        <v>95</v>
      </c>
      <c r="M19" s="25" t="s">
        <v>53</v>
      </c>
      <c r="N19" s="22">
        <f t="shared" si="0"/>
        <v>0.52618490847270305</v>
      </c>
      <c r="O19" s="26" t="s">
        <v>95</v>
      </c>
    </row>
    <row r="20" spans="2:15" ht="57" x14ac:dyDescent="0.25">
      <c r="B20" s="32">
        <v>6</v>
      </c>
      <c r="C20" s="12" t="s">
        <v>46</v>
      </c>
      <c r="D20" s="12" t="s">
        <v>47</v>
      </c>
      <c r="E20" s="12" t="s">
        <v>48</v>
      </c>
      <c r="F20" s="13">
        <v>1363974.59</v>
      </c>
      <c r="G20" s="13">
        <v>1158082.54</v>
      </c>
      <c r="H20" s="18" t="s">
        <v>94</v>
      </c>
      <c r="I20" s="20">
        <v>38.25</v>
      </c>
      <c r="J20" s="18" t="s">
        <v>94</v>
      </c>
      <c r="K20" s="18" t="s">
        <v>94</v>
      </c>
      <c r="L20" s="27" t="s">
        <v>95</v>
      </c>
      <c r="M20" s="25" t="s">
        <v>47</v>
      </c>
      <c r="N20" s="22">
        <f t="shared" si="0"/>
        <v>0.5583626794064338</v>
      </c>
      <c r="O20" s="26" t="s">
        <v>95</v>
      </c>
    </row>
    <row r="21" spans="2:15" ht="42.75" x14ac:dyDescent="0.25">
      <c r="B21" s="32">
        <v>7</v>
      </c>
      <c r="C21" s="12" t="s">
        <v>64</v>
      </c>
      <c r="D21" s="12" t="s">
        <v>65</v>
      </c>
      <c r="E21" s="12" t="s">
        <v>66</v>
      </c>
      <c r="F21" s="13">
        <v>1789697.47</v>
      </c>
      <c r="G21" s="13">
        <v>1356273.86</v>
      </c>
      <c r="H21" s="18" t="s">
        <v>94</v>
      </c>
      <c r="I21" s="20">
        <v>36.35</v>
      </c>
      <c r="J21" s="18" t="s">
        <v>94</v>
      </c>
      <c r="K21" s="18" t="s">
        <v>94</v>
      </c>
      <c r="L21" s="27" t="s">
        <v>95</v>
      </c>
      <c r="M21" s="25" t="s">
        <v>65</v>
      </c>
      <c r="N21" s="22">
        <f t="shared" si="0"/>
        <v>0.5960472727606233</v>
      </c>
      <c r="O21" s="26" t="s">
        <v>95</v>
      </c>
    </row>
    <row r="22" spans="2:15" ht="57" x14ac:dyDescent="0.25">
      <c r="B22" s="32">
        <v>8</v>
      </c>
      <c r="C22" s="12" t="s">
        <v>70</v>
      </c>
      <c r="D22" s="12" t="s">
        <v>71</v>
      </c>
      <c r="E22" s="12" t="s">
        <v>72</v>
      </c>
      <c r="F22" s="13">
        <v>5450488.6699999999</v>
      </c>
      <c r="G22" s="13">
        <v>4632915.38</v>
      </c>
      <c r="H22" s="18" t="s">
        <v>94</v>
      </c>
      <c r="I22" s="20">
        <v>32.83</v>
      </c>
      <c r="J22" s="18" t="s">
        <v>94</v>
      </c>
      <c r="K22" s="18" t="s">
        <v>94</v>
      </c>
      <c r="L22" s="27" t="s">
        <v>95</v>
      </c>
      <c r="M22" s="25" t="s">
        <v>71</v>
      </c>
      <c r="N22" s="22">
        <f t="shared" si="0"/>
        <v>0.72477461705941426</v>
      </c>
      <c r="O22" s="26" t="s">
        <v>95</v>
      </c>
    </row>
    <row r="23" spans="2:15" ht="71.25" x14ac:dyDescent="0.25">
      <c r="B23" s="32">
        <v>9</v>
      </c>
      <c r="C23" s="12" t="s">
        <v>34</v>
      </c>
      <c r="D23" s="12" t="s">
        <v>35</v>
      </c>
      <c r="E23" s="12" t="s">
        <v>36</v>
      </c>
      <c r="F23" s="13">
        <v>3240899.85</v>
      </c>
      <c r="G23" s="13">
        <v>2704963.38</v>
      </c>
      <c r="H23" s="28" t="s">
        <v>94</v>
      </c>
      <c r="I23" s="29">
        <v>31.5</v>
      </c>
      <c r="J23" s="28" t="s">
        <v>94</v>
      </c>
      <c r="K23" s="28" t="s">
        <v>94</v>
      </c>
      <c r="L23" s="30" t="s">
        <v>95</v>
      </c>
      <c r="M23" s="25" t="s">
        <v>35</v>
      </c>
      <c r="N23" s="22">
        <f t="shared" si="0"/>
        <v>0.79993306994980162</v>
      </c>
      <c r="O23" s="26" t="s">
        <v>95</v>
      </c>
    </row>
    <row r="24" spans="2:15" ht="57" x14ac:dyDescent="0.25">
      <c r="B24" s="32">
        <v>10</v>
      </c>
      <c r="C24" s="12" t="s">
        <v>83</v>
      </c>
      <c r="D24" s="12" t="s">
        <v>84</v>
      </c>
      <c r="E24" s="12" t="s">
        <v>17</v>
      </c>
      <c r="F24" s="13">
        <v>1954593.83</v>
      </c>
      <c r="G24" s="13">
        <v>1639409.25</v>
      </c>
      <c r="H24" s="18" t="s">
        <v>94</v>
      </c>
      <c r="I24" s="20">
        <v>29.85</v>
      </c>
      <c r="J24" s="18" t="s">
        <v>94</v>
      </c>
      <c r="K24" s="18" t="s">
        <v>94</v>
      </c>
      <c r="L24" s="21" t="s">
        <v>95</v>
      </c>
      <c r="M24" s="25" t="s">
        <v>84</v>
      </c>
      <c r="N24" s="22">
        <f t="shared" si="0"/>
        <v>0.84548468953741696</v>
      </c>
      <c r="O24" s="26" t="s">
        <v>95</v>
      </c>
    </row>
    <row r="25" spans="2:15" ht="42.75" x14ac:dyDescent="0.25">
      <c r="B25" s="32">
        <v>11</v>
      </c>
      <c r="C25" s="12" t="s">
        <v>85</v>
      </c>
      <c r="D25" s="12" t="s">
        <v>86</v>
      </c>
      <c r="E25" s="12" t="s">
        <v>87</v>
      </c>
      <c r="F25" s="13">
        <v>1518409.67</v>
      </c>
      <c r="G25" s="13">
        <v>1290648.22</v>
      </c>
      <c r="H25" s="18" t="s">
        <v>94</v>
      </c>
      <c r="I25" s="20">
        <v>29.43</v>
      </c>
      <c r="J25" s="18" t="s">
        <v>94</v>
      </c>
      <c r="K25" s="18" t="s">
        <v>94</v>
      </c>
      <c r="L25" s="21" t="s">
        <v>95</v>
      </c>
      <c r="M25" s="25" t="s">
        <v>86</v>
      </c>
      <c r="N25" s="22">
        <f t="shared" si="0"/>
        <v>0.88134584912211056</v>
      </c>
      <c r="O25" s="26" t="s">
        <v>95</v>
      </c>
    </row>
    <row r="26" spans="2:15" ht="57" x14ac:dyDescent="0.25">
      <c r="B26" s="32">
        <v>12</v>
      </c>
      <c r="C26" s="12" t="s">
        <v>55</v>
      </c>
      <c r="D26" s="12" t="s">
        <v>56</v>
      </c>
      <c r="E26" s="12" t="s">
        <v>57</v>
      </c>
      <c r="F26" s="13">
        <v>895236.73</v>
      </c>
      <c r="G26" s="13">
        <v>760101.22</v>
      </c>
      <c r="H26" s="18" t="s">
        <v>94</v>
      </c>
      <c r="I26" s="20">
        <v>25.88</v>
      </c>
      <c r="J26" s="18" t="s">
        <v>94</v>
      </c>
      <c r="K26" s="18" t="s">
        <v>94</v>
      </c>
      <c r="L26" s="27" t="s">
        <v>95</v>
      </c>
      <c r="M26" s="25" t="s">
        <v>56</v>
      </c>
      <c r="N26" s="22">
        <f t="shared" si="0"/>
        <v>0.90246555527328809</v>
      </c>
      <c r="O26" s="26" t="s">
        <v>95</v>
      </c>
    </row>
    <row r="27" spans="2:15" ht="57" x14ac:dyDescent="0.25">
      <c r="B27" s="32">
        <v>13</v>
      </c>
      <c r="C27" s="12" t="s">
        <v>43</v>
      </c>
      <c r="D27" s="12" t="s">
        <v>44</v>
      </c>
      <c r="E27" s="12" t="s">
        <v>45</v>
      </c>
      <c r="F27" s="13">
        <v>621358</v>
      </c>
      <c r="G27" s="13">
        <v>336481</v>
      </c>
      <c r="H27" s="28" t="s">
        <v>94</v>
      </c>
      <c r="I27" s="29">
        <v>24.2</v>
      </c>
      <c r="J27" s="28" t="s">
        <v>94</v>
      </c>
      <c r="K27" s="28" t="s">
        <v>94</v>
      </c>
      <c r="L27" s="30" t="s">
        <v>95</v>
      </c>
      <c r="M27" s="25" t="s">
        <v>44</v>
      </c>
      <c r="N27" s="22">
        <f t="shared" si="0"/>
        <v>0.91181480989684249</v>
      </c>
      <c r="O27" s="26" t="s">
        <v>95</v>
      </c>
    </row>
    <row r="28" spans="2:15" ht="156.75" x14ac:dyDescent="0.25">
      <c r="B28" s="32">
        <v>14</v>
      </c>
      <c r="C28" s="12" t="s">
        <v>58</v>
      </c>
      <c r="D28" s="12" t="s">
        <v>59</v>
      </c>
      <c r="E28" s="12" t="s">
        <v>60</v>
      </c>
      <c r="F28" s="13">
        <v>908241.08</v>
      </c>
      <c r="G28" s="13">
        <v>772004.92</v>
      </c>
      <c r="H28" s="18" t="s">
        <v>94</v>
      </c>
      <c r="I28" s="20">
        <v>22.75</v>
      </c>
      <c r="J28" s="18" t="s">
        <v>94</v>
      </c>
      <c r="K28" s="18" t="s">
        <v>94</v>
      </c>
      <c r="L28" s="27" t="s">
        <v>95</v>
      </c>
      <c r="M28" s="25" t="s">
        <v>59</v>
      </c>
      <c r="N28" s="22">
        <f t="shared" si="0"/>
        <v>0.93326526495289852</v>
      </c>
      <c r="O28" s="26" t="s">
        <v>95</v>
      </c>
    </row>
    <row r="29" spans="2:15" ht="85.5" x14ac:dyDescent="0.25">
      <c r="B29" s="32">
        <v>15</v>
      </c>
      <c r="C29" s="12" t="s">
        <v>88</v>
      </c>
      <c r="D29" s="12" t="s">
        <v>89</v>
      </c>
      <c r="E29" s="12" t="s">
        <v>90</v>
      </c>
      <c r="F29" s="13">
        <v>3628115.02</v>
      </c>
      <c r="G29" s="13">
        <v>2745163.21</v>
      </c>
      <c r="H29" s="18" t="s">
        <v>94</v>
      </c>
      <c r="I29" s="20">
        <v>22.3</v>
      </c>
      <c r="J29" s="18" t="s">
        <v>94</v>
      </c>
      <c r="K29" s="18" t="s">
        <v>94</v>
      </c>
      <c r="L29" s="21" t="s">
        <v>95</v>
      </c>
      <c r="M29" s="25" t="s">
        <v>89</v>
      </c>
      <c r="N29" s="22">
        <f t="shared" si="0"/>
        <v>1.0095406856557139</v>
      </c>
      <c r="O29" s="26" t="s">
        <v>95</v>
      </c>
    </row>
    <row r="30" spans="2:15" ht="57" x14ac:dyDescent="0.25">
      <c r="B30" s="32">
        <v>16</v>
      </c>
      <c r="C30" s="12" t="s">
        <v>25</v>
      </c>
      <c r="D30" s="12" t="s">
        <v>26</v>
      </c>
      <c r="E30" s="12" t="s">
        <v>27</v>
      </c>
      <c r="F30" s="13">
        <v>1495148</v>
      </c>
      <c r="G30" s="13">
        <v>1113033.02</v>
      </c>
      <c r="H30" s="28" t="s">
        <v>94</v>
      </c>
      <c r="I30" s="29">
        <v>19.95</v>
      </c>
      <c r="J30" s="28" t="s">
        <v>94</v>
      </c>
      <c r="K30" s="28" t="s">
        <v>94</v>
      </c>
      <c r="L30" s="30" t="s">
        <v>95</v>
      </c>
      <c r="M30" s="25" t="s">
        <v>26</v>
      </c>
      <c r="N30" s="22">
        <f t="shared" si="0"/>
        <v>1.040466738266125</v>
      </c>
      <c r="O30" s="24" t="s">
        <v>95</v>
      </c>
    </row>
    <row r="31" spans="2:15" ht="71.25" x14ac:dyDescent="0.25">
      <c r="B31" s="32">
        <v>17</v>
      </c>
      <c r="C31" s="12" t="s">
        <v>31</v>
      </c>
      <c r="D31" s="12" t="s">
        <v>32</v>
      </c>
      <c r="E31" s="12" t="s">
        <v>33</v>
      </c>
      <c r="F31" s="13">
        <v>779895.37</v>
      </c>
      <c r="G31" s="13">
        <v>487541.65</v>
      </c>
      <c r="H31" s="28" t="s">
        <v>94</v>
      </c>
      <c r="I31" s="29">
        <v>18.7</v>
      </c>
      <c r="J31" s="28" t="s">
        <v>94</v>
      </c>
      <c r="K31" s="28" t="s">
        <v>94</v>
      </c>
      <c r="L31" s="30" t="s">
        <v>95</v>
      </c>
      <c r="M31" s="25" t="s">
        <v>32</v>
      </c>
      <c r="N31" s="22">
        <f t="shared" si="0"/>
        <v>1.0540132714297743</v>
      </c>
      <c r="O31" s="24" t="s">
        <v>95</v>
      </c>
    </row>
    <row r="32" spans="2:15" ht="85.5" x14ac:dyDescent="0.25">
      <c r="B32" s="32">
        <v>18</v>
      </c>
      <c r="C32" s="12" t="s">
        <v>37</v>
      </c>
      <c r="D32" s="12" t="s">
        <v>38</v>
      </c>
      <c r="E32" s="12" t="s">
        <v>39</v>
      </c>
      <c r="F32" s="13">
        <v>2440765.64</v>
      </c>
      <c r="G32" s="13">
        <v>2074650.79</v>
      </c>
      <c r="H32" s="28" t="s">
        <v>94</v>
      </c>
      <c r="I32" s="29">
        <v>16.05</v>
      </c>
      <c r="J32" s="28" t="s">
        <v>94</v>
      </c>
      <c r="K32" s="28" t="s">
        <v>94</v>
      </c>
      <c r="L32" s="30" t="s">
        <v>95</v>
      </c>
      <c r="M32" s="25" t="s">
        <v>38</v>
      </c>
      <c r="N32" s="22">
        <f t="shared" si="0"/>
        <v>1.1116582454124608</v>
      </c>
      <c r="O32" s="24" t="s">
        <v>95</v>
      </c>
    </row>
    <row r="33" spans="2:15" ht="270.75" x14ac:dyDescent="0.25">
      <c r="B33" s="32">
        <v>19</v>
      </c>
      <c r="C33" s="12" t="s">
        <v>76</v>
      </c>
      <c r="D33" s="12" t="s">
        <v>77</v>
      </c>
      <c r="E33" s="12" t="s">
        <v>78</v>
      </c>
      <c r="F33" s="13">
        <v>1091575.99</v>
      </c>
      <c r="G33" s="13">
        <v>754341.13</v>
      </c>
      <c r="H33" s="18" t="s">
        <v>94</v>
      </c>
      <c r="I33" s="20">
        <v>15.15</v>
      </c>
      <c r="J33" s="18" t="s">
        <v>94</v>
      </c>
      <c r="K33" s="18" t="s">
        <v>94</v>
      </c>
      <c r="L33" s="27" t="s">
        <v>95</v>
      </c>
      <c r="M33" s="25" t="s">
        <v>77</v>
      </c>
      <c r="N33" s="22">
        <f t="shared" si="0"/>
        <v>1.1326179052369079</v>
      </c>
      <c r="O33" s="24" t="s">
        <v>95</v>
      </c>
    </row>
    <row r="34" spans="2:15" ht="85.5" x14ac:dyDescent="0.25">
      <c r="B34" s="32">
        <v>20</v>
      </c>
      <c r="C34" s="12" t="s">
        <v>28</v>
      </c>
      <c r="D34" s="12" t="s">
        <v>29</v>
      </c>
      <c r="E34" s="12" t="s">
        <v>30</v>
      </c>
      <c r="F34" s="13">
        <v>1160751</v>
      </c>
      <c r="G34" s="15">
        <v>794325</v>
      </c>
      <c r="H34" s="28" t="s">
        <v>94</v>
      </c>
      <c r="I34" s="29">
        <v>11.75</v>
      </c>
      <c r="J34" s="28" t="s">
        <v>94</v>
      </c>
      <c r="K34" s="28" t="s">
        <v>94</v>
      </c>
      <c r="L34" s="30" t="s">
        <v>95</v>
      </c>
      <c r="M34" s="25" t="s">
        <v>29</v>
      </c>
      <c r="N34" s="22">
        <f t="shared" si="0"/>
        <v>1.1546885323417218</v>
      </c>
      <c r="O34" s="24" t="s">
        <v>95</v>
      </c>
    </row>
    <row r="35" spans="2:15" ht="57" x14ac:dyDescent="0.25">
      <c r="B35" s="32">
        <v>21</v>
      </c>
      <c r="C35" s="12" t="s">
        <v>40</v>
      </c>
      <c r="D35" s="12" t="s">
        <v>41</v>
      </c>
      <c r="E35" s="12" t="s">
        <v>42</v>
      </c>
      <c r="F35" s="13">
        <v>7514284.7300000004</v>
      </c>
      <c r="G35" s="13">
        <v>6048897.5800000001</v>
      </c>
      <c r="H35" s="19" t="s">
        <v>96</v>
      </c>
      <c r="I35" s="29">
        <v>30.2</v>
      </c>
      <c r="J35" s="28" t="s">
        <v>106</v>
      </c>
      <c r="K35" s="28" t="s">
        <v>106</v>
      </c>
      <c r="L35" s="27" t="s">
        <v>97</v>
      </c>
      <c r="M35" s="25" t="s">
        <v>41</v>
      </c>
      <c r="N35" s="22">
        <f t="shared" si="0"/>
        <v>1.322759489296861</v>
      </c>
      <c r="O35" s="23" t="s">
        <v>97</v>
      </c>
    </row>
    <row r="36" spans="2:15" ht="71.25" x14ac:dyDescent="0.25">
      <c r="B36" s="32">
        <v>22</v>
      </c>
      <c r="C36" s="12" t="s">
        <v>61</v>
      </c>
      <c r="D36" s="12" t="s">
        <v>62</v>
      </c>
      <c r="E36" s="12" t="s">
        <v>63</v>
      </c>
      <c r="F36" s="13">
        <v>746796.84</v>
      </c>
      <c r="G36" s="13">
        <v>634777.31000000006</v>
      </c>
      <c r="H36" s="19" t="s">
        <v>96</v>
      </c>
      <c r="I36" s="20">
        <v>22.05</v>
      </c>
      <c r="J36" s="18" t="s">
        <v>106</v>
      </c>
      <c r="K36" s="18" t="s">
        <v>106</v>
      </c>
      <c r="L36" s="27" t="s">
        <v>97</v>
      </c>
      <c r="M36" s="25" t="s">
        <v>62</v>
      </c>
      <c r="N36" s="22">
        <f t="shared" si="0"/>
        <v>1.3403970221752255</v>
      </c>
      <c r="O36" s="23" t="s">
        <v>97</v>
      </c>
    </row>
    <row r="37" spans="2:15" ht="48.75" customHeight="1" x14ac:dyDescent="0.25">
      <c r="B37" s="32">
        <v>23</v>
      </c>
      <c r="C37" s="12" t="s">
        <v>67</v>
      </c>
      <c r="D37" s="12" t="s">
        <v>68</v>
      </c>
      <c r="E37" s="12" t="s">
        <v>69</v>
      </c>
      <c r="F37" s="14">
        <v>2100000</v>
      </c>
      <c r="G37" s="14">
        <v>1785000</v>
      </c>
      <c r="H37" s="19" t="s">
        <v>96</v>
      </c>
      <c r="I37" s="20">
        <v>20.6</v>
      </c>
      <c r="J37" s="18" t="s">
        <v>106</v>
      </c>
      <c r="K37" s="18" t="s">
        <v>106</v>
      </c>
      <c r="L37" s="18" t="s">
        <v>97</v>
      </c>
      <c r="M37" s="31" t="s">
        <v>68</v>
      </c>
      <c r="N37" s="22">
        <f t="shared" si="0"/>
        <v>1.3899939370175038</v>
      </c>
      <c r="O37" s="23" t="s">
        <v>97</v>
      </c>
    </row>
    <row r="38" spans="2:15" x14ac:dyDescent="0.25">
      <c r="B38" s="33" t="s">
        <v>91</v>
      </c>
      <c r="C38" s="11"/>
      <c r="D38" s="11"/>
      <c r="E38" s="11"/>
      <c r="F38" s="16" t="s">
        <v>92</v>
      </c>
      <c r="G38" s="17" t="s">
        <v>93</v>
      </c>
    </row>
    <row r="41" spans="2:15" ht="15.75" x14ac:dyDescent="0.25">
      <c r="B41" s="36" t="s">
        <v>18</v>
      </c>
      <c r="C41" s="36"/>
      <c r="D41" s="36"/>
      <c r="E41" s="36"/>
      <c r="F41" s="36"/>
      <c r="G41" s="36"/>
      <c r="H41" s="36"/>
      <c r="I41" s="36"/>
      <c r="J41" s="36"/>
      <c r="K41" s="36"/>
      <c r="L41" s="36"/>
      <c r="M41" s="36"/>
      <c r="N41" s="36"/>
      <c r="O41" s="36"/>
    </row>
    <row r="42" spans="2:15" ht="15.75" x14ac:dyDescent="0.25">
      <c r="B42" s="36" t="s">
        <v>19</v>
      </c>
      <c r="C42" s="36"/>
      <c r="D42" s="36"/>
      <c r="E42" s="36"/>
      <c r="F42" s="36"/>
      <c r="G42" s="36"/>
      <c r="H42" s="36"/>
      <c r="I42" s="36"/>
      <c r="J42" s="36"/>
      <c r="K42" s="36"/>
      <c r="L42" s="6"/>
      <c r="M42" s="6"/>
      <c r="N42" s="7"/>
      <c r="O42" s="7"/>
    </row>
    <row r="43" spans="2:15" ht="49.5" customHeight="1" x14ac:dyDescent="0.25">
      <c r="B43" s="37" t="s">
        <v>20</v>
      </c>
      <c r="C43" s="37"/>
      <c r="D43" s="37"/>
      <c r="E43" s="37"/>
      <c r="F43" s="37"/>
      <c r="G43" s="37"/>
      <c r="H43" s="37"/>
      <c r="I43" s="37"/>
      <c r="J43" s="37"/>
      <c r="K43" s="37"/>
      <c r="L43" s="8"/>
      <c r="M43" s="8"/>
      <c r="N43" s="7"/>
      <c r="O43" s="7"/>
    </row>
    <row r="44" spans="2:15" ht="15.75" x14ac:dyDescent="0.25">
      <c r="B44" s="37" t="s">
        <v>105</v>
      </c>
      <c r="C44" s="37"/>
      <c r="D44" s="37"/>
      <c r="E44" s="37"/>
      <c r="F44" s="37"/>
      <c r="G44" s="37"/>
      <c r="H44" s="37"/>
      <c r="I44" s="37"/>
      <c r="J44" s="37"/>
      <c r="K44" s="37"/>
      <c r="L44" s="8"/>
      <c r="M44" s="8"/>
      <c r="N44" s="7"/>
      <c r="O44" s="7"/>
    </row>
    <row r="45" spans="2:15" ht="174" customHeight="1" x14ac:dyDescent="0.25">
      <c r="B45" s="37" t="s">
        <v>21</v>
      </c>
      <c r="C45" s="37"/>
      <c r="D45" s="37"/>
      <c r="E45" s="37"/>
      <c r="F45" s="37"/>
      <c r="G45" s="37"/>
      <c r="H45" s="37"/>
      <c r="I45" s="37"/>
      <c r="J45" s="37"/>
      <c r="K45" s="37"/>
      <c r="L45" s="8"/>
      <c r="M45" s="8"/>
      <c r="N45" s="7"/>
      <c r="O45" s="7"/>
    </row>
    <row r="46" spans="2:15" ht="15.75" x14ac:dyDescent="0.25">
      <c r="B46" s="8"/>
      <c r="C46" s="8"/>
      <c r="D46" s="8"/>
      <c r="E46" s="8"/>
      <c r="F46" s="8"/>
      <c r="G46" s="8"/>
      <c r="H46" s="8"/>
      <c r="I46" s="8"/>
      <c r="J46" s="8"/>
      <c r="K46" s="8"/>
      <c r="L46" s="8"/>
      <c r="M46" s="8"/>
      <c r="N46" s="7"/>
      <c r="O46" s="7"/>
    </row>
    <row r="47" spans="2:15" ht="15.75" x14ac:dyDescent="0.25">
      <c r="B47" s="8"/>
      <c r="C47" s="8"/>
      <c r="D47" s="8"/>
      <c r="E47" s="8"/>
      <c r="F47" s="8"/>
      <c r="G47" s="8"/>
      <c r="H47" s="8"/>
      <c r="I47" s="8"/>
      <c r="J47" s="8"/>
      <c r="K47" s="8"/>
      <c r="L47" s="8"/>
      <c r="M47" s="9" t="s">
        <v>22</v>
      </c>
      <c r="N47" s="7"/>
      <c r="O47" s="7"/>
    </row>
    <row r="48" spans="2:15" ht="15.75" x14ac:dyDescent="0.25">
      <c r="B48" s="7"/>
      <c r="C48" s="7"/>
      <c r="D48" s="7"/>
      <c r="E48" s="7"/>
      <c r="F48" s="7"/>
      <c r="G48" s="10"/>
      <c r="H48" s="7"/>
      <c r="I48" s="7"/>
      <c r="J48" s="7"/>
      <c r="K48" s="7"/>
      <c r="L48" s="7"/>
      <c r="M48" s="6" t="s">
        <v>23</v>
      </c>
      <c r="N48" s="7"/>
      <c r="O48" s="9"/>
    </row>
    <row r="49" spans="2:15" ht="15.75" x14ac:dyDescent="0.25">
      <c r="B49" s="7"/>
      <c r="C49" s="7"/>
      <c r="D49" s="7"/>
      <c r="E49" s="7"/>
      <c r="F49" s="7"/>
      <c r="G49" s="9"/>
      <c r="H49" s="7"/>
      <c r="I49" s="7"/>
      <c r="J49" s="7"/>
      <c r="K49" s="7"/>
      <c r="L49" s="7"/>
      <c r="M49" s="6" t="s">
        <v>24</v>
      </c>
      <c r="N49" s="7"/>
      <c r="O49" s="9"/>
    </row>
  </sheetData>
  <sortState ref="B18:M37">
    <sortCondition descending="1" ref="I15:I37"/>
  </sortState>
  <mergeCells count="21">
    <mergeCell ref="M11:M14"/>
    <mergeCell ref="B2:O3"/>
    <mergeCell ref="B6:C6"/>
    <mergeCell ref="B7:O7"/>
    <mergeCell ref="B9:O9"/>
    <mergeCell ref="B11:B14"/>
    <mergeCell ref="C11:C14"/>
    <mergeCell ref="D11:D14"/>
    <mergeCell ref="E11:E14"/>
    <mergeCell ref="F11:F14"/>
    <mergeCell ref="G11:G14"/>
    <mergeCell ref="H11:K11"/>
    <mergeCell ref="L11:L13"/>
    <mergeCell ref="N11:N14"/>
    <mergeCell ref="O11:O13"/>
    <mergeCell ref="H12:I12"/>
    <mergeCell ref="B41:O41"/>
    <mergeCell ref="B42:K42"/>
    <mergeCell ref="B43:K43"/>
    <mergeCell ref="B44:K44"/>
    <mergeCell ref="B45:K45"/>
  </mergeCells>
  <pageMargins left="0.7" right="0.7" top="0.75" bottom="0.75" header="0.51180555555555496" footer="0.51180555555555496"/>
  <pageSetup paperSize="9" scale="53" firstPageNumber="0" fitToHeight="0" orientation="landscape" r:id="rId1"/>
  <rowBreaks count="4" manualBreakCount="4">
    <brk id="32" max="15" man="1"/>
    <brk id="49" max="15" man="1"/>
    <brk id="51" max="15" man="1"/>
    <brk id="52" max="15" man="1"/>
  </rowBreaks>
  <drawing r:id="rId2"/>
</worksheet>
</file>

<file path=docProps/app.xml><?xml version="1.0" encoding="utf-8"?>
<Properties xmlns="http://schemas.openxmlformats.org/officeDocument/2006/extended-properties" xmlns:vt="http://schemas.openxmlformats.org/officeDocument/2006/docPropsVTypes">
  <TotalTime>1787</TotalTime>
  <Application>Microsoft Excel</Application>
  <DocSecurity>0</DocSecurity>
  <ScaleCrop>false</ScaleCrop>
  <HeadingPairs>
    <vt:vector size="4" baseType="variant">
      <vt:variant>
        <vt:lpstr>Arkusze</vt:lpstr>
      </vt:variant>
      <vt:variant>
        <vt:i4>1</vt:i4>
      </vt:variant>
      <vt:variant>
        <vt:lpstr>Zakresy nazwane</vt:lpstr>
      </vt:variant>
      <vt:variant>
        <vt:i4>3</vt:i4>
      </vt:variant>
    </vt:vector>
  </HeadingPairs>
  <TitlesOfParts>
    <vt:vector size="4" baseType="lpstr">
      <vt:lpstr>Arkusz1</vt:lpstr>
      <vt:lpstr>Arkusz1!Lista333</vt:lpstr>
      <vt:lpstr>Arkusz1!Obszar_wydruku</vt:lpstr>
      <vt:lpstr>Arkusz1!Print_Area_0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Michał Guz</cp:lastModifiedBy>
  <cp:revision>4</cp:revision>
  <cp:lastPrinted>2017-04-27T07:22:26Z</cp:lastPrinted>
  <dcterms:created xsi:type="dcterms:W3CDTF">2006-09-16T00:00:00Z</dcterms:created>
  <dcterms:modified xsi:type="dcterms:W3CDTF">2017-04-27T08:43:01Z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